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hidePivotFieldList="1"/>
  <mc:AlternateContent xmlns:mc="http://schemas.openxmlformats.org/markup-compatibility/2006">
    <mc:Choice Requires="x15">
      <x15ac:absPath xmlns:x15ac="http://schemas.microsoft.com/office/spreadsheetml/2010/11/ac" url="\\store-srv\documentes\n.smirnova\Рабочий стол\2022\Фенгдан\Загрузка в 1с\"/>
    </mc:Choice>
  </mc:AlternateContent>
  <xr:revisionPtr revIDLastSave="0" documentId="13_ncr:1_{3172F045-C5AA-4AE7-9167-454BDD53859B}" xr6:coauthVersionLast="47" xr6:coauthVersionMax="47" xr10:uidLastSave="{00000000-0000-0000-0000-000000000000}"/>
  <bookViews>
    <workbookView xWindow="-120" yWindow="-120" windowWidth="29040" windowHeight="15840" tabRatio="746" firstSheet="7" activeTab="7" xr2:uid="{00000000-000D-0000-FFFF-FFFF00000000}"/>
  </bookViews>
  <sheets>
    <sheet name="Итоговая таблица сжато" sheetId="13" state="hidden" r:id="rId1"/>
    <sheet name="Итоговая таблица" sheetId="8" state="hidden" r:id="rId2"/>
    <sheet name="Свод копм" sheetId="7" state="hidden" r:id="rId3"/>
    <sheet name="Лист6" sheetId="11" state="hidden" r:id="rId4"/>
    <sheet name="Лист7" sheetId="12" state="hidden" r:id="rId5"/>
    <sheet name="Свод цвет" sheetId="9" state="hidden" r:id="rId6"/>
    <sheet name="Свод" sheetId="6" state="hidden" r:id="rId7"/>
    <sheet name="База верх.подача" sheetId="1" r:id="rId8"/>
  </sheets>
  <definedNames>
    <definedName name="_xlnm._FilterDatabase" localSheetId="5" hidden="1">'Свод цвет'!$A$2:$P$71</definedName>
  </definedNames>
  <calcPr calcId="181029"/>
  <pivotCaches>
    <pivotCache cacheId="2" r:id="rId9"/>
    <pivotCache cacheId="3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L3" i="9" l="1"/>
  <c r="M3" i="9" s="1"/>
  <c r="O3" i="9" s="1"/>
  <c r="L4" i="9"/>
  <c r="M4" i="9" s="1"/>
  <c r="O4" i="9" s="1"/>
  <c r="L5" i="9"/>
  <c r="M5" i="9" s="1"/>
  <c r="O5" i="9" s="1"/>
  <c r="L6" i="9"/>
  <c r="M6" i="9" s="1"/>
  <c r="O6" i="9" s="1"/>
  <c r="L7" i="9"/>
  <c r="M7" i="9" s="1"/>
  <c r="O7" i="9" s="1"/>
  <c r="L8" i="9"/>
  <c r="M8" i="9" s="1"/>
  <c r="O8" i="9" s="1"/>
  <c r="L9" i="9"/>
  <c r="M9" i="9" s="1"/>
  <c r="O9" i="9" s="1"/>
  <c r="L10" i="9"/>
  <c r="M10" i="9" s="1"/>
  <c r="O10" i="9" s="1"/>
  <c r="L11" i="9"/>
  <c r="M11" i="9" s="1"/>
  <c r="O11" i="9" s="1"/>
  <c r="L12" i="9"/>
  <c r="M12" i="9" s="1"/>
  <c r="O12" i="9" s="1"/>
  <c r="L13" i="9"/>
  <c r="M13" i="9" s="1"/>
  <c r="O13" i="9" s="1"/>
  <c r="L14" i="9"/>
  <c r="M14" i="9" s="1"/>
  <c r="O14" i="9" s="1"/>
  <c r="L15" i="9"/>
  <c r="M15" i="9" s="1"/>
  <c r="O15" i="9" s="1"/>
  <c r="L16" i="9"/>
  <c r="M16" i="9" s="1"/>
  <c r="O16" i="9" s="1"/>
  <c r="L17" i="9"/>
  <c r="M17" i="9" s="1"/>
  <c r="O17" i="9" s="1"/>
  <c r="L18" i="9"/>
  <c r="M18" i="9" s="1"/>
  <c r="O18" i="9" s="1"/>
  <c r="L19" i="9"/>
  <c r="M19" i="9" s="1"/>
  <c r="O19" i="9" s="1"/>
  <c r="L20" i="9"/>
  <c r="M20" i="9" s="1"/>
  <c r="O20" i="9" s="1"/>
  <c r="L21" i="9"/>
  <c r="M21" i="9" s="1"/>
  <c r="O21" i="9" s="1"/>
  <c r="L22" i="9"/>
  <c r="M22" i="9" s="1"/>
  <c r="O22" i="9" s="1"/>
  <c r="L23" i="9"/>
  <c r="M23" i="9" s="1"/>
  <c r="O23" i="9" s="1"/>
  <c r="L24" i="9"/>
  <c r="M24" i="9" s="1"/>
  <c r="O24" i="9" s="1"/>
  <c r="L25" i="9"/>
  <c r="M25" i="9" s="1"/>
  <c r="O25" i="9" s="1"/>
  <c r="L26" i="9"/>
  <c r="M26" i="9" s="1"/>
  <c r="O26" i="9" s="1"/>
  <c r="L27" i="9"/>
  <c r="M27" i="9" s="1"/>
  <c r="O27" i="9" s="1"/>
  <c r="L28" i="9"/>
  <c r="M28" i="9" s="1"/>
  <c r="O28" i="9" s="1"/>
  <c r="L29" i="9"/>
  <c r="M29" i="9" s="1"/>
  <c r="O29" i="9" s="1"/>
  <c r="L30" i="9"/>
  <c r="M30" i="9" s="1"/>
  <c r="O30" i="9" s="1"/>
  <c r="L31" i="9"/>
  <c r="M31" i="9" s="1"/>
  <c r="O31" i="9" s="1"/>
  <c r="L32" i="9"/>
  <c r="M32" i="9" s="1"/>
  <c r="O32" i="9" s="1"/>
  <c r="L33" i="9"/>
  <c r="M33" i="9" s="1"/>
  <c r="O33" i="9" s="1"/>
  <c r="L34" i="9"/>
  <c r="M34" i="9" s="1"/>
  <c r="O34" i="9" s="1"/>
  <c r="L35" i="9"/>
  <c r="M35" i="9" s="1"/>
  <c r="O35" i="9" s="1"/>
  <c r="L36" i="9"/>
  <c r="M36" i="9" s="1"/>
  <c r="O36" i="9" s="1"/>
  <c r="L37" i="9"/>
  <c r="M37" i="9" s="1"/>
  <c r="O37" i="9" s="1"/>
  <c r="L38" i="9"/>
  <c r="M38" i="9" s="1"/>
  <c r="O38" i="9" s="1"/>
  <c r="L39" i="9"/>
  <c r="M39" i="9" s="1"/>
  <c r="O39" i="9" s="1"/>
  <c r="L40" i="9"/>
  <c r="M40" i="9" s="1"/>
  <c r="O40" i="9" s="1"/>
  <c r="L41" i="9"/>
  <c r="M41" i="9" s="1"/>
  <c r="O41" i="9" s="1"/>
  <c r="L42" i="9"/>
  <c r="M42" i="9" s="1"/>
  <c r="O42" i="9" s="1"/>
  <c r="L43" i="9"/>
  <c r="M43" i="9" s="1"/>
  <c r="O43" i="9" s="1"/>
  <c r="L44" i="9"/>
  <c r="M44" i="9" s="1"/>
  <c r="O44" i="9" s="1"/>
  <c r="L45" i="9"/>
  <c r="M45" i="9" s="1"/>
  <c r="O45" i="9" s="1"/>
  <c r="L46" i="9"/>
  <c r="M46" i="9" s="1"/>
  <c r="O46" i="9" s="1"/>
  <c r="L47" i="9"/>
  <c r="M47" i="9" s="1"/>
  <c r="O47" i="9" s="1"/>
  <c r="L48" i="9"/>
  <c r="M48" i="9" s="1"/>
  <c r="O48" i="9" s="1"/>
  <c r="L49" i="9"/>
  <c r="M49" i="9" s="1"/>
  <c r="O49" i="9" s="1"/>
  <c r="L50" i="9"/>
  <c r="M50" i="9" s="1"/>
  <c r="O50" i="9" s="1"/>
  <c r="L51" i="9"/>
  <c r="M51" i="9" s="1"/>
  <c r="O51" i="9" s="1"/>
  <c r="L52" i="9"/>
  <c r="M52" i="9" s="1"/>
  <c r="O52" i="9" s="1"/>
  <c r="L53" i="9"/>
  <c r="M53" i="9" s="1"/>
  <c r="O53" i="9" s="1"/>
  <c r="L54" i="9"/>
  <c r="M54" i="9" s="1"/>
  <c r="O54" i="9" s="1"/>
  <c r="L55" i="9"/>
  <c r="M55" i="9" s="1"/>
  <c r="O55" i="9" s="1"/>
  <c r="L56" i="9"/>
  <c r="M56" i="9" s="1"/>
  <c r="O56" i="9" s="1"/>
  <c r="L57" i="9"/>
  <c r="M57" i="9" s="1"/>
  <c r="O57" i="9" s="1"/>
  <c r="L58" i="9"/>
  <c r="M58" i="9" s="1"/>
  <c r="O58" i="9" s="1"/>
  <c r="L59" i="9"/>
  <c r="M59" i="9" s="1"/>
  <c r="O59" i="9" s="1"/>
  <c r="L60" i="9"/>
  <c r="M60" i="9" s="1"/>
  <c r="O60" i="9" s="1"/>
  <c r="L61" i="9"/>
  <c r="M61" i="9" s="1"/>
  <c r="O61" i="9" s="1"/>
  <c r="L62" i="9"/>
  <c r="M62" i="9" s="1"/>
  <c r="O62" i="9" s="1"/>
  <c r="L63" i="9"/>
  <c r="M63" i="9" s="1"/>
  <c r="O63" i="9" s="1"/>
  <c r="L64" i="9"/>
  <c r="M64" i="9" s="1"/>
  <c r="O64" i="9" s="1"/>
  <c r="L65" i="9"/>
  <c r="M65" i="9" s="1"/>
  <c r="O65" i="9" s="1"/>
  <c r="L66" i="9"/>
  <c r="M66" i="9" s="1"/>
  <c r="O66" i="9" s="1"/>
  <c r="L67" i="9"/>
  <c r="M67" i="9" s="1"/>
  <c r="O67" i="9" s="1"/>
  <c r="L68" i="9"/>
  <c r="M68" i="9" s="1"/>
  <c r="O68" i="9" s="1"/>
  <c r="L69" i="9"/>
  <c r="M69" i="9" s="1"/>
  <c r="O69" i="9" s="1"/>
  <c r="L70" i="9"/>
  <c r="M70" i="9" s="1"/>
  <c r="O70" i="9" s="1"/>
  <c r="L71" i="9"/>
  <c r="M71" i="9" s="1"/>
  <c r="O71" i="9" s="1"/>
  <c r="L2" i="9"/>
  <c r="M2" i="9" l="1"/>
  <c r="O2" i="9" s="1"/>
  <c r="N2" i="9"/>
  <c r="N42" i="9"/>
  <c r="P42" i="9" s="1"/>
  <c r="N70" i="9"/>
  <c r="P70" i="9" s="1"/>
  <c r="N34" i="9"/>
  <c r="N66" i="9"/>
  <c r="P66" i="9" s="1"/>
  <c r="N30" i="9"/>
  <c r="P30" i="9" s="1"/>
  <c r="N62" i="9"/>
  <c r="P62" i="9" s="1"/>
  <c r="N26" i="9"/>
  <c r="P26" i="9" s="1"/>
  <c r="N58" i="9"/>
  <c r="P58" i="9" s="1"/>
  <c r="N22" i="9"/>
  <c r="P22" i="9" s="1"/>
  <c r="N54" i="9"/>
  <c r="P54" i="9" s="1"/>
  <c r="N18" i="9"/>
  <c r="P18" i="9" s="1"/>
  <c r="N50" i="9"/>
  <c r="N10" i="9"/>
  <c r="P10" i="9" s="1"/>
  <c r="N46" i="9"/>
  <c r="P46" i="9" s="1"/>
  <c r="N6" i="9"/>
  <c r="P6" i="9" s="1"/>
  <c r="N38" i="9"/>
  <c r="P38" i="9" s="1"/>
  <c r="N14" i="9"/>
  <c r="P14" i="9" s="1"/>
  <c r="N69" i="9"/>
  <c r="P69" i="9" s="1"/>
  <c r="N65" i="9"/>
  <c r="P65" i="9" s="1"/>
  <c r="N61" i="9"/>
  <c r="P61" i="9" s="1"/>
  <c r="N57" i="9"/>
  <c r="P57" i="9" s="1"/>
  <c r="N53" i="9"/>
  <c r="P53" i="9" s="1"/>
  <c r="N49" i="9"/>
  <c r="P49" i="9" s="1"/>
  <c r="N45" i="9"/>
  <c r="P45" i="9" s="1"/>
  <c r="N41" i="9"/>
  <c r="P41" i="9" s="1"/>
  <c r="N37" i="9"/>
  <c r="P37" i="9" s="1"/>
  <c r="N33" i="9"/>
  <c r="P33" i="9" s="1"/>
  <c r="N29" i="9"/>
  <c r="P29" i="9" s="1"/>
  <c r="N25" i="9"/>
  <c r="P25" i="9" s="1"/>
  <c r="N21" i="9"/>
  <c r="P21" i="9" s="1"/>
  <c r="N17" i="9"/>
  <c r="P17" i="9" s="1"/>
  <c r="N13" i="9"/>
  <c r="P13" i="9" s="1"/>
  <c r="N9" i="9"/>
  <c r="P9" i="9" s="1"/>
  <c r="N5" i="9"/>
  <c r="P5" i="9" s="1"/>
  <c r="P34" i="9"/>
  <c r="P50" i="9"/>
  <c r="N68" i="9"/>
  <c r="P68" i="9" s="1"/>
  <c r="N64" i="9"/>
  <c r="P64" i="9" s="1"/>
  <c r="N60" i="9"/>
  <c r="P60" i="9" s="1"/>
  <c r="N56" i="9"/>
  <c r="P56" i="9" s="1"/>
  <c r="N52" i="9"/>
  <c r="P52" i="9" s="1"/>
  <c r="N48" i="9"/>
  <c r="P48" i="9" s="1"/>
  <c r="N44" i="9"/>
  <c r="P44" i="9" s="1"/>
  <c r="N40" i="9"/>
  <c r="P40" i="9" s="1"/>
  <c r="N36" i="9"/>
  <c r="P36" i="9" s="1"/>
  <c r="N32" i="9"/>
  <c r="P32" i="9" s="1"/>
  <c r="N28" i="9"/>
  <c r="P28" i="9" s="1"/>
  <c r="N24" i="9"/>
  <c r="P24" i="9" s="1"/>
  <c r="N20" i="9"/>
  <c r="P20" i="9" s="1"/>
  <c r="N16" i="9"/>
  <c r="P16" i="9" s="1"/>
  <c r="N12" i="9"/>
  <c r="P12" i="9" s="1"/>
  <c r="N8" i="9"/>
  <c r="P8" i="9" s="1"/>
  <c r="N4" i="9"/>
  <c r="P4" i="9" s="1"/>
  <c r="N71" i="9"/>
  <c r="P71" i="9" s="1"/>
  <c r="N67" i="9"/>
  <c r="P67" i="9" s="1"/>
  <c r="N63" i="9"/>
  <c r="P63" i="9" s="1"/>
  <c r="N59" i="9"/>
  <c r="P59" i="9" s="1"/>
  <c r="N55" i="9"/>
  <c r="P55" i="9" s="1"/>
  <c r="N51" i="9"/>
  <c r="P51" i="9" s="1"/>
  <c r="N47" i="9"/>
  <c r="P47" i="9" s="1"/>
  <c r="N43" i="9"/>
  <c r="P43" i="9" s="1"/>
  <c r="N39" i="9"/>
  <c r="P39" i="9" s="1"/>
  <c r="N35" i="9"/>
  <c r="P35" i="9" s="1"/>
  <c r="N31" i="9"/>
  <c r="P31" i="9" s="1"/>
  <c r="N27" i="9"/>
  <c r="P27" i="9" s="1"/>
  <c r="N23" i="9"/>
  <c r="P23" i="9" s="1"/>
  <c r="N19" i="9"/>
  <c r="P19" i="9" s="1"/>
  <c r="N15" i="9"/>
  <c r="P15" i="9" s="1"/>
  <c r="N11" i="9"/>
  <c r="P11" i="9" s="1"/>
  <c r="N7" i="9"/>
  <c r="P7" i="9" s="1"/>
  <c r="N3" i="9"/>
  <c r="P3" i="9" s="1"/>
  <c r="P2" i="9" l="1"/>
</calcChain>
</file>

<file path=xl/sharedStrings.xml><?xml version="1.0" encoding="utf-8"?>
<sst xmlns="http://schemas.openxmlformats.org/spreadsheetml/2006/main" count="1574" uniqueCount="206">
  <si>
    <t>Верхняя</t>
  </si>
  <si>
    <t>Нижняя</t>
  </si>
  <si>
    <t>МОДУЛЬ ВРАЧА</t>
  </si>
  <si>
    <t>КРЕСЛО</t>
  </si>
  <si>
    <t>Бесшовная обивка из кожзаменителя</t>
  </si>
  <si>
    <t>Специальное положение кресла для сплёвывания</t>
  </si>
  <si>
    <t>Аварийное положение кресла</t>
  </si>
  <si>
    <t>Левый подлокотник</t>
  </si>
  <si>
    <t>Мультифункциональная педаль управления</t>
  </si>
  <si>
    <t>На 5 инструментов</t>
  </si>
  <si>
    <t>Полностью функциональная панель с 13 кнопками</t>
  </si>
  <si>
    <t>3х функциональный пистолет вода-воздух</t>
  </si>
  <si>
    <t>свободное гнездо</t>
  </si>
  <si>
    <t>негатоскоп</t>
  </si>
  <si>
    <t>2 турбинных шланга M4 с фиброоптикой</t>
  </si>
  <si>
    <t>1 турбинный шланг М4 без фиброоптики</t>
  </si>
  <si>
    <t>СВЕТИЛЬНИК</t>
  </si>
  <si>
    <t>с регулируемой яркостью, чётким световым пятном, а также очень гибким плечом</t>
  </si>
  <si>
    <t>светодиодный</t>
  </si>
  <si>
    <t>Интенсивность светодиодного (LED) светильника регулируется в пределах от 5000 люкс до 25000 люкс.</t>
  </si>
  <si>
    <t>ГИДРОБЛОК</t>
  </si>
  <si>
    <t>Плевательница с омыванием</t>
  </si>
  <si>
    <t>Наполнение стаканчика с подогревом</t>
  </si>
  <si>
    <t>Система подачи очищенной воды из бутылки на инструмент врача</t>
  </si>
  <si>
    <t>Эжекторная система аспирации</t>
  </si>
  <si>
    <t>Мультифункциональная панель управления с 8 кнопками</t>
  </si>
  <si>
    <t>3-х функциональный пистолет вода-воздух</t>
  </si>
  <si>
    <t>Слюноотсос и пылесос</t>
  </si>
  <si>
    <t>БЛОК АССИСТЕНТА</t>
  </si>
  <si>
    <t>СТУЛ</t>
  </si>
  <si>
    <t>стул врача</t>
  </si>
  <si>
    <t>стул ассистента</t>
  </si>
  <si>
    <t>Мягкая обивка из кожзаменителя</t>
  </si>
  <si>
    <t>Левый и правый подлокотники</t>
  </si>
  <si>
    <t>9 программируемых положений кресла (по 3 положения для 3 х пользователей)</t>
  </si>
  <si>
    <t>Поворотная съемная стеклянная плевательница</t>
  </si>
  <si>
    <t>Поворотный гидроблок, встроенный диспенсер для салфеток</t>
  </si>
  <si>
    <t>Бутылка для подачи дистиллированной воды</t>
  </si>
  <si>
    <t>Подготовка под влажную аспирацию</t>
  </si>
  <si>
    <t>Расположен под креслом пациента (без выносного блока)</t>
  </si>
  <si>
    <t>бесщеточный электрический микромотор с фиброоптикой ROSE 4000</t>
  </si>
  <si>
    <t>скайлер Woodpecker N1</t>
  </si>
  <si>
    <t>Слюноотсос и пылесос под внешний вакуумный агрегат влажного типа</t>
  </si>
  <si>
    <t>стул врача комфортный с мягкой обивкой</t>
  </si>
  <si>
    <t>стул ассистента с абдоминальным упором и мягкой обивкой</t>
  </si>
  <si>
    <t>Полимеризационная лампа Woodpecker</t>
  </si>
  <si>
    <t>Установка стоматологическая QL2028 (Pragmatic) с верхней подачей цвет P01 голубой КОМПЛЕКТ 2 СТУЛА</t>
  </si>
  <si>
    <t>Установка стоматологическая QL2028 (Pragmatic) с верхней подачей цвет P02 зелёный КОМПЛЕКТ 2 СТУЛА</t>
  </si>
  <si>
    <t>Установка стоматологическая QL2028 (Pragmatic) с верхней подачей цвет P03 бирюзовый КОМПЛЕКТ 2 СТУЛА</t>
  </si>
  <si>
    <t>Установка стоматологическая QL2028 (Pragmatic) с верхней подачей цвет P04 тёмно-синий КОМПЛЕКТ 2 СТУЛА</t>
  </si>
  <si>
    <t>Установка стоматологическая QL2028 (Pragmatic) с нижней подачей цвет P01 голубой КОМПЛЕКТ 2 СТУЛА</t>
  </si>
  <si>
    <t>Установка стоматологическая QL2028 (Pragmatic) с нижней подачей цвет P02 зелёный КОМПЛЕКТ 2 СТУЛА</t>
  </si>
  <si>
    <t>Установка стоматологическая QL2028 (Pragmatic) с нижней подачей цвет P03 бирюзовый КОМПЛЕКТ 2 СТУЛА</t>
  </si>
  <si>
    <t>Установка стоматологическая QL2028 (Pragmatic) с нижней подачей цвет P04 тёмно-синий КОМПЛЕКТ 2 СТУЛА</t>
  </si>
  <si>
    <t>Установка стоматологическая QL2028 (Pragmatic) с нижней подачей цвет P06 оранжевый КОМПЛЕКТ 2 СТУЛА</t>
  </si>
  <si>
    <t>Установка стоматологическая QL2028 (Pragmatic) с нижней подачей цвет P08 фиолетовый КОМПЛЕКТ 2 СТУЛА</t>
  </si>
  <si>
    <t>Установка стоматологическая QL2028 (Pragmatic) с верхней подачей с мягкой обивкой цвет М04 кофе КОМПЛЕКТ 2 СТУЛА</t>
  </si>
  <si>
    <t>Установка стоматологическая QL2028 (Pragmatic) с верхней подачей с мягкой обивкой цвет М06 темно-синий КОМПЛЕКТ 2 СТУЛА</t>
  </si>
  <si>
    <t>Установка стоматологическая QL2028 (Pragmatic) с верхней подачей с мягкой обивкой цвет Р01/M03 синий КОМПЛЕКТ 2 СТУЛА</t>
  </si>
  <si>
    <t>Установка стоматологическая QL2028 (Pragmatic) с верхней подачей с мягкой обивкой цвет Р02/M07 зеленый КОМПЛЕКТ 2 СТУЛА</t>
  </si>
  <si>
    <t>Установка стоматологическая QL2028 (Pragmatic) с нижней подачей с мягкой обивкой цвет M01 бежевый КОМПЛЕКТ 2 СТУЛА</t>
  </si>
  <si>
    <t>Установка стоматологическая QL2028 (Pragmatic) с нижней подачей с мягкой обивкой цвет M04 кофе КОМПЛЕКТ 2 СТУЛА</t>
  </si>
  <si>
    <t>Установка стоматологическая QL2028 (Pragmatic) с нижней подачей с мягкой обивкой цвет P01/МО3 синий КОМПЛЕКТ 2 СТУЛА</t>
  </si>
  <si>
    <t>Установка стоматологическая QL2028 (Pragmatic) с нижней подачей с мягкой обивкой цвет P02/МО7 зелёный КОМПЛЕКТ 2 СТУЛА</t>
  </si>
  <si>
    <t>Установка стоматологическая QL2028 (Pragmatic) с нижней подачей с мягкой обивкой цвет P03/МО5 бирюзовый КОМПЛЕКТ 2 СТУЛА</t>
  </si>
  <si>
    <t>Установка стоматологическая QL2028 (Pragmatic) с нижней подачей с мягкой обивкой цвет P04/МО6 тёмно-синий КОМПЛЕКТ 2 СТУЛА</t>
  </si>
  <si>
    <t>Установка стоматологическая QL2028 (Pragmatic) с нижней подачей с мягкой обивкой цвет P12 черный КОМПЛЕКТ 2 СТУЛА</t>
  </si>
  <si>
    <t>Установка стоматологическая QL2028 (Pragmatic) с нижней подачей с мягкой обивкой цвет М09 фиолетовый КОМПЛЕКТ 2 СТУЛА</t>
  </si>
  <si>
    <t>Установка стоматологическая QL2028 (Pragmatic) с нижней подачей с мягкой обивкой цвет М10 вишневый КОМПЛЕКТ 2 СТУЛА</t>
  </si>
  <si>
    <t>Установка стоматологическая QL2028 (Pragmatic) с верхней подачей со скайлером  цвет Р01 голубой. КОМПЛЕКТ 2 СТУЛА</t>
  </si>
  <si>
    <t>Установка стоматологическая QL2028 (Pragmatic) с верхней подачей со скайлером  цвет Р02 зелёный. КОМПЛЕКТ 2 СТУЛА</t>
  </si>
  <si>
    <t>Установка стоматологическая QL2028 (Pragmatic) с верхней подачей со скайлером  цвет Р03 бирюзовый КОМПЛЕКТ 2 СТУЛА</t>
  </si>
  <si>
    <t>Установка стоматологическая QL2028 (Pragmatic) с верхней подачей со скайлером  цвет Р04 темно-синий. КОМПЛЕКТ 2 СТУЛА</t>
  </si>
  <si>
    <t>Установка стоматологическая QL2028 (Pragmatic) с нижней подачей со скайлером цвет P01 голубой КОМПЛЕКТ 2 СТУЛА</t>
  </si>
  <si>
    <t>Установка стоматологическая QL2028 (Pragmatic) с нижней подачей со скайлером цвет P02 зелёный КОМПЛЕКТ 2 СТУЛА</t>
  </si>
  <si>
    <t>Установка стоматологическая QL2028 (Pragmatic) с нижней подачей со скайлером цвет P03 бирюзовый КОМПЛЕКТ 2 СТУЛА</t>
  </si>
  <si>
    <t>Установка стоматологическая QL2028 (Pragmatic) с нижней подачей со скайлером цвет P04 тёмно-синий КОМПЛЕКТ 2 СТУЛА</t>
  </si>
  <si>
    <t>Установка стоматологическая QL2028 (Pragmatic) с нижней подачей со скайлером цвет P05 желтый КОМПЛЕКТ 2 СТУЛА</t>
  </si>
  <si>
    <t>Установка стоматологическая QL2028 (Pragmatic) с нижней подачей со скайлером цвет P06 оранжевый КОМПЛЕКТ 2 СТУЛА</t>
  </si>
  <si>
    <t>Установка стоматологическая QL2028 (Pragmatic) с нижней подачей со скайлером цвет P09 вишнёвый КОМПЛЕКТ 2 СТУЛА</t>
  </si>
  <si>
    <t>Установка стоматологическая QL2028 (Pragmatic) с нижней подачей со скайлером цвет P10 синий КОМПЛЕКТ 2 СТУЛА</t>
  </si>
  <si>
    <t>Установка стоматологическая QL2028 (Pragmatic) с нижней подачей со скайлером цвет P13 темно-зеленый КОМПЛЕКТ 2 СТУЛА</t>
  </si>
  <si>
    <t>Установка стоматологическая QL2028 (Pragmatic) с нижней подачей со скайлером с мягкой обивкой цвет М08 оранжевый КОМПЛЕКТ 2 СТУЛА</t>
  </si>
  <si>
    <t>Установка стоматологическая QL2028 (Pragmatic) с верхней подачей со скайлером с мягкой обивкой  цвет МО2 красный КОМПЛЕКТ 2 СТУЛА</t>
  </si>
  <si>
    <t>Установка стоматологическая QL2028 (Pragmatic) с верхней подачей со скайлером с мягкой обивкой  цвет МО7 яблочный сок (комплект)</t>
  </si>
  <si>
    <t>Установка стоматологическая QL2028 (Pragmatic) с верхней подачей со скайлером с мягкой обивкой  цвет МО8 оранжевый. КОМПЛЕКТ 2 СТУЛА</t>
  </si>
  <si>
    <t>Установка стоматологическая QL2028 (Pragmatic) с верхней подачей со скайлером с мягкой обивкой  цвет Р01/МО3 синий. КОМПЛЕКТ 2 СТУЛА</t>
  </si>
  <si>
    <t>Установка стоматологическая QL2028 (Pragmatic) с верхней подачей со скайлером с мягкой обивкой  цвет Р02/МО7 зеленый. КОМПЛЕКТ 2 СТУЛА</t>
  </si>
  <si>
    <t>Установка стоматологическая QL2028 (Pragmatic) с верхней подачей со скайлером с мягкой обивкой цвет М04 кофе КОМПЛЕКТ 2 СТУЛА</t>
  </si>
  <si>
    <t>Установка стоматологическая QL2028 (Pragmatic) с верхней подачей со скайлером с мягкой обивкой цвет М09 фиолетовый КОМПЛЕКТ 2 СТУЛА</t>
  </si>
  <si>
    <t>Установка стоматологическая QL2028 (Pragmatic) с нижней подачей со скайлером с мягкой обивкой цвет M01 бежевый КОМПЛЕКТ 2 СТУЛА</t>
  </si>
  <si>
    <t>Установка стоматологическая QL2028 (Pragmatic) с нижней подачей со скайлером с мягкой обивкой цвет M03 синий КОМПЛЕКТ 2 СТУЛА</t>
  </si>
  <si>
    <t>Установка стоматологическая QL2028 (Pragmatic) с нижней подачей со скайлером с мягкой обивкой цвет M04 кофе КОМПЛЕКТ 2 СТУЛА</t>
  </si>
  <si>
    <t>Установка стоматологическая QL2028 (Pragmatic) с нижней подачей со скайлером с мягкой обивкой цвет P01 голубой КОМПЛЕКТ 2 СТУЛА</t>
  </si>
  <si>
    <t>Установка стоматологическая QL2028 (Pragmatic) с нижней подачей со скайлером с мягкой обивкой цвет P02/МО7 зелёный КОМПЛЕКТ 2 СТУЛА</t>
  </si>
  <si>
    <t>Установка стоматологическая QL2028 (Pragmatic) с нижней подачей со скайлером с мягкой обивкой цвет P03/МО5 бирюзовый КОМПЛЕКТ 2 СТУЛА</t>
  </si>
  <si>
    <t>Установка стоматологическая QL2028 (Pragmatic) с нижней подачей со скайлером с мягкой обивкой цвет P04/МО6 тёмно-синий КОМПЛЕКТ 2 СТУЛА</t>
  </si>
  <si>
    <t>Установка стоматологическая QL2028 (Pragmatic) с нижней подачей со скайлером с мягкой обивкой цвет М02 красный  КОМПЛЕКТ 2 СТУЛА</t>
  </si>
  <si>
    <t>Установка стоматологическая QL2028 (Pragmatic) с нижней подачей со скайлером с мягкой обивкой цвет М09 фиолетовый  КОМПЛЕКТ 2 СТУЛА</t>
  </si>
  <si>
    <t>Установка стоматологическая QL2028 (Pragmatic) с микромотором  с верхней подачей с мягкой обивкой цвет М01 бежевый КОМПЛЕКТ 2 СТУЛА</t>
  </si>
  <si>
    <t>Установка стоматологическая QL2028 (Pragmatic) с микромотором  с верхней подачей с мягкой обивкой цвет М02 красный КОМПЛЕКТ 2 СТУЛА</t>
  </si>
  <si>
    <t>Установка стоматологическая QL2028 (Pragmatic) с микромотором  с верхней подачей с мягкой обивкой цвет М03 синий КОМПЛЕКТ 2 СТУЛА</t>
  </si>
  <si>
    <t>Установка стоматологическая QL2028 (Pragmatic) с микромотором  с верхней подачей с мягкой обивкой цвет М04 кофе КОМПЛЕКТ 2 СТУЛА</t>
  </si>
  <si>
    <t>Установка стоматологическая QL2028 (Pragmatic) с микромотором  с верхней подачей с мягкой обивкой цвет М05 темно-бирюзовый КОМПЛЕКТ 2 СТУЛА</t>
  </si>
  <si>
    <t>Установка стоматологическая QL2028 (Pragmatic) с микромотором  с верхней подачей с мягкой обивкой цвет М09 фиолетовый КОМПЛЕКТ 2 СТУЛА</t>
  </si>
  <si>
    <t>Установка стоматологическая QL2028 (Pragmatic) с микромотором  с верхней подачей с мягкой обивкой цвет М10 вишневый КОМПЛЕКТ 2 СТУЛА</t>
  </si>
  <si>
    <t>Установка стоматологическая QL2028 (Pragmatic) с микромотором  с нижней подачей с мягкой обивкой цвет М03 синий  КОМПЛЕКТ 2 СТУЛА</t>
  </si>
  <si>
    <t>Установка стоматологическая QL2028 (Pragmatic) с микромотором с нижней подачей с мягкой обивкой цвет P03/МО5 бирюзовый КОМПЛЕКТ 2 СТУЛА</t>
  </si>
  <si>
    <t>Установка стоматологическая QL2028 (Pragmatic) с микромотором с нижней подачей с мягкой обивкой цвет P04/МО6 темно-синий КОМПЛЕКТ 2 СТУЛА</t>
  </si>
  <si>
    <t>Установка стоматологическая QL2028 (Pragmatic) с микромотором с нижней подачей с мягкой обивкой цвет М02 красный КОМПЛЕКТ 2 СТУЛА</t>
  </si>
  <si>
    <t>Установка стоматологическая QL2028 (Pragmatic) с микромотором с нижней подачей с мягкой обивкой цвет М04 кофе КОМПЛЕКТ 2 СТУЛА</t>
  </si>
  <si>
    <t>Установка стоматологическая QL2028 с микромотором с нижней подачей с мягкой обивкой цвет М01 бежевый КОМПЛЕКТ 2 СТУЛА</t>
  </si>
  <si>
    <t>Комплектация</t>
  </si>
  <si>
    <t>Опция</t>
  </si>
  <si>
    <t>Вид опции</t>
  </si>
  <si>
    <t>Названия строк</t>
  </si>
  <si>
    <t>Общий итог</t>
  </si>
  <si>
    <t>Названия столбцов</t>
  </si>
  <si>
    <t>Количество по полю Вид опции</t>
  </si>
  <si>
    <t>1. стандартная</t>
  </si>
  <si>
    <t>2. стандартная + мягкая обивка</t>
  </si>
  <si>
    <t>3. стандартная + скайлер</t>
  </si>
  <si>
    <t xml:space="preserve">4. стандартная + скайлер + мягкая </t>
  </si>
  <si>
    <t>5. стандартная + мотор + мягкая + скайлер</t>
  </si>
  <si>
    <t>1. ПОДАЧА</t>
  </si>
  <si>
    <t>2. КРЕСЛО</t>
  </si>
  <si>
    <t>3. МОДУЛЬ ВРАЧА</t>
  </si>
  <si>
    <t>4. ГИДРОБЛОК</t>
  </si>
  <si>
    <t>5. БЛОК АССИСТЕНТА</t>
  </si>
  <si>
    <t>6. СВЕТИЛЬНИК</t>
  </si>
  <si>
    <t>Интенсивность светодиодного (LED) 6. СВЕТИЛЬНИКа регулируется в пределах от 5000 люкс до 25000 люкс.</t>
  </si>
  <si>
    <t>7. СТУЛ</t>
  </si>
  <si>
    <t>Комплектации</t>
  </si>
  <si>
    <t>Опции стоматологических установок</t>
  </si>
  <si>
    <t>●</t>
  </si>
  <si>
    <t>артикул</t>
  </si>
  <si>
    <t>описание</t>
  </si>
  <si>
    <t>цвет</t>
  </si>
  <si>
    <t>P01 голубой</t>
  </si>
  <si>
    <t>P02 зелёный</t>
  </si>
  <si>
    <t>P03 бирюзовый</t>
  </si>
  <si>
    <t>P06 оранжевый</t>
  </si>
  <si>
    <t>P08 фиолетовый</t>
  </si>
  <si>
    <t>М04 кофе</t>
  </si>
  <si>
    <t>P12 черный</t>
  </si>
  <si>
    <t>М09 фиолетовый</t>
  </si>
  <si>
    <t>М10 вишневый</t>
  </si>
  <si>
    <t>P05 желтый</t>
  </si>
  <si>
    <t>Установка стоматологическая QL2028 (Pragmatic) с нижней подачей цвет P09 вишневый КОМПЛЕКТ 2 СТУЛА</t>
  </si>
  <si>
    <t>Установка стоматологическая QL2028 (Pragmatic) с нижней подачей цвет P12 черный КОМПЛЕКТ 2 СТУЛА</t>
  </si>
  <si>
    <t>Установка стоматологическая QL2028 (Pragmatic) с нижней подачей цвет P13 темно-зеленый КОМПЛЕКТ 2 СТУЛА</t>
  </si>
  <si>
    <t>Установка стоматологическая QL2028 (Pragmatic) с нижней подачей со скайлером цвет P08 фиолетовый КОМПЛЕКТ 2 СТУЛА</t>
  </si>
  <si>
    <t xml:space="preserve">P04 тёмно-синий </t>
  </si>
  <si>
    <t>Сумма по полю артикул</t>
  </si>
  <si>
    <t>P09 вишневый</t>
  </si>
  <si>
    <t>М01 бежевый</t>
  </si>
  <si>
    <t>М02 красный</t>
  </si>
  <si>
    <t>М03 синий</t>
  </si>
  <si>
    <t>М05 темно-бирюзовый</t>
  </si>
  <si>
    <t>P04/МО6 тёмно-синий</t>
  </si>
  <si>
    <t>М08 оранжевый</t>
  </si>
  <si>
    <t>P13 темно-зеленый</t>
  </si>
  <si>
    <t>P10 синий</t>
  </si>
  <si>
    <t>М06 темно-синий</t>
  </si>
  <si>
    <t xml:space="preserve">М07 яблочный </t>
  </si>
  <si>
    <t>P01/M03 синий</t>
  </si>
  <si>
    <t>P02/M07 зеленый</t>
  </si>
  <si>
    <t>P02/M07 зелёный</t>
  </si>
  <si>
    <t>P03/M05 бирюзовый</t>
  </si>
  <si>
    <t>Подача</t>
  </si>
  <si>
    <t>нижняя</t>
  </si>
  <si>
    <t>верхняя</t>
  </si>
  <si>
    <t>1. стандартная Итог</t>
  </si>
  <si>
    <t>2. стандартная + мягкая обивка Итог</t>
  </si>
  <si>
    <t>3. стандартная + скайлер Итог</t>
  </si>
  <si>
    <t>4. стандартная + скайлер + мягкая  Итог</t>
  </si>
  <si>
    <t>5. стандартная + мотор + мягкая + скайлер Итог</t>
  </si>
  <si>
    <t>1. турбинный шланг М4 без фиброоптики</t>
  </si>
  <si>
    <t>Верняя подача</t>
  </si>
  <si>
    <t>Нижняя подача</t>
  </si>
  <si>
    <t>Комплектации / артикул комплекта к заказу</t>
  </si>
  <si>
    <t>Опции стоматологических установок Fengdan</t>
  </si>
  <si>
    <t>1. КРЕСЛО</t>
  </si>
  <si>
    <t>2. МОДУЛЬ ВРАЧА</t>
  </si>
  <si>
    <t>3. ГИДРОБЛОК</t>
  </si>
  <si>
    <t>4. БЛОК АССИСТЕНТ</t>
  </si>
  <si>
    <t>5. СВЕТИЛЬНИК</t>
  </si>
  <si>
    <t>6. СТУЛ</t>
  </si>
  <si>
    <t>↖</t>
  </si>
  <si>
    <t>↙</t>
  </si>
  <si>
    <t>↖|↙</t>
  </si>
  <si>
    <t xml:space="preserve">                                  Опции стоматологических установок Fengdan</t>
  </si>
  <si>
    <t>Подача
 верх ↖
 _____
  низ ↙</t>
  </si>
  <si>
    <t>2. стандартная + скайлер</t>
  </si>
  <si>
    <t>3. стандартная + мягкая обивка</t>
  </si>
  <si>
    <t xml:space="preserve">Цена </t>
  </si>
  <si>
    <t xml:space="preserve">Наменование </t>
  </si>
  <si>
    <t>Монтаж НЕ включается в стоимость стом.установки</t>
  </si>
  <si>
    <t xml:space="preserve">Цена монтажа </t>
  </si>
  <si>
    <t xml:space="preserve">Цена комплекта </t>
  </si>
  <si>
    <t xml:space="preserve">Цена со скидкой </t>
  </si>
  <si>
    <t xml:space="preserve">Цвет обивки </t>
  </si>
  <si>
    <t>????</t>
  </si>
  <si>
    <t>скидка %</t>
  </si>
  <si>
    <t xml:space="preserve">Установка стоматологическая QL2028 (Pragmatic) </t>
  </si>
  <si>
    <t xml:space="preserve">Верхняя подача инструментов, простой в обращении и легко обрабатываемый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</si>
</sst>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20"/>
      <color theme="8" tint="-0.499984740745262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DFFCD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B87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2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80">
    <xf numFmtId="0" fontId="0" fillId="0" borderId="0" xfId="0"/>
    <xf numFmtId="0" fontId="3" fillId="0" borderId="2" xfId="0" applyFont="1" applyBorder="1"/>
    <xf numFmtId="0" fontId="3" fillId="0" borderId="1" xfId="0" applyFont="1" applyBorder="1"/>
    <xf numFmtId="0" fontId="3" fillId="0" borderId="5" xfId="0" applyFont="1" applyBorder="1"/>
    <xf numFmtId="0" fontId="0" fillId="2" borderId="4" xfId="0" applyFill="1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3" borderId="4" xfId="0" applyFill="1" applyBorder="1"/>
    <xf numFmtId="0" fontId="0" fillId="2" borderId="6" xfId="0" applyFill="1" applyBorder="1"/>
    <xf numFmtId="0" fontId="0" fillId="3" borderId="6" xfId="0" applyFill="1" applyBorder="1"/>
    <xf numFmtId="0" fontId="0" fillId="0" borderId="6" xfId="0" applyBorder="1"/>
    <xf numFmtId="0" fontId="0" fillId="4" borderId="4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/>
    <xf numFmtId="0" fontId="0" fillId="14" borderId="4" xfId="0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top" wrapText="1"/>
    </xf>
    <xf numFmtId="0" fontId="0" fillId="14" borderId="4" xfId="0" applyFill="1" applyBorder="1"/>
    <xf numFmtId="0" fontId="0" fillId="0" borderId="7" xfId="0" applyBorder="1"/>
    <xf numFmtId="0" fontId="3" fillId="0" borderId="11" xfId="0" applyFont="1" applyBorder="1"/>
    <xf numFmtId="0" fontId="3" fillId="6" borderId="14" xfId="0" applyFont="1" applyFill="1" applyBorder="1" applyAlignment="1">
      <alignment horizontal="center" vertical="center"/>
    </xf>
    <xf numFmtId="0" fontId="3" fillId="14" borderId="16" xfId="0" applyFont="1" applyFill="1" applyBorder="1" applyAlignment="1">
      <alignment horizontal="center" vertical="top" wrapText="1"/>
    </xf>
    <xf numFmtId="0" fontId="0" fillId="11" borderId="14" xfId="0" applyFill="1" applyBorder="1"/>
    <xf numFmtId="0" fontId="0" fillId="14" borderId="16" xfId="0" applyFill="1" applyBorder="1"/>
    <xf numFmtId="0" fontId="0" fillId="8" borderId="14" xfId="0" applyFill="1" applyBorder="1"/>
    <xf numFmtId="0" fontId="0" fillId="6" borderId="14" xfId="0" applyFill="1" applyBorder="1"/>
    <xf numFmtId="0" fontId="0" fillId="12" borderId="14" xfId="0" applyFill="1" applyBorder="1"/>
    <xf numFmtId="0" fontId="0" fillId="10" borderId="14" xfId="0" applyFill="1" applyBorder="1"/>
    <xf numFmtId="0" fontId="0" fillId="13" borderId="14" xfId="0" applyFill="1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14" borderId="18" xfId="0" applyFill="1" applyBorder="1"/>
    <xf numFmtId="0" fontId="0" fillId="14" borderId="19" xfId="0" applyFill="1" applyBorder="1"/>
    <xf numFmtId="0" fontId="3" fillId="6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wrapText="1"/>
    </xf>
    <xf numFmtId="0" fontId="0" fillId="5" borderId="16" xfId="0" applyFill="1" applyBorder="1"/>
    <xf numFmtId="0" fontId="0" fillId="0" borderId="14" xfId="0" applyBorder="1" applyAlignment="1">
      <alignment horizontal="left" wrapText="1"/>
    </xf>
    <xf numFmtId="0" fontId="0" fillId="0" borderId="20" xfId="0" applyBorder="1"/>
    <xf numFmtId="0" fontId="0" fillId="0" borderId="0" xfId="0" applyBorder="1"/>
    <xf numFmtId="0" fontId="0" fillId="0" borderId="16" xfId="0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14" borderId="2" xfId="0" applyFill="1" applyBorder="1" applyAlignment="1">
      <alignment horizontal="left" wrapText="1"/>
    </xf>
    <xf numFmtId="0" fontId="0" fillId="14" borderId="16" xfId="0" applyFill="1" applyBorder="1" applyAlignment="1">
      <alignment horizontal="center" vertical="center"/>
    </xf>
    <xf numFmtId="0" fontId="0" fillId="14" borderId="14" xfId="0" applyFill="1" applyBorder="1" applyAlignment="1">
      <alignment horizontal="left" wrapText="1"/>
    </xf>
    <xf numFmtId="0" fontId="0" fillId="14" borderId="17" xfId="0" applyFill="1" applyBorder="1" applyAlignment="1">
      <alignment horizontal="left" wrapText="1"/>
    </xf>
    <xf numFmtId="0" fontId="0" fillId="14" borderId="18" xfId="0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0" fontId="0" fillId="0" borderId="22" xfId="0" applyBorder="1" applyAlignment="1">
      <alignment horizontal="left" wrapText="1"/>
    </xf>
    <xf numFmtId="0" fontId="0" fillId="14" borderId="22" xfId="0" applyFill="1" applyBorder="1" applyAlignment="1">
      <alignment horizontal="left" wrapText="1"/>
    </xf>
    <xf numFmtId="0" fontId="0" fillId="14" borderId="23" xfId="0" applyFill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3" fillId="5" borderId="21" xfId="0" applyFont="1" applyFill="1" applyBorder="1" applyAlignment="1">
      <alignment wrapText="1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0" borderId="23" xfId="0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14" borderId="3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11" xfId="0" applyFont="1" applyBorder="1" applyAlignment="1">
      <alignment horizontal="left" indent="1"/>
    </xf>
    <xf numFmtId="0" fontId="2" fillId="0" borderId="35" xfId="0" applyFont="1" applyBorder="1" applyAlignment="1">
      <alignment horizontal="left" indent="1"/>
    </xf>
    <xf numFmtId="0" fontId="2" fillId="0" borderId="32" xfId="0" applyFont="1" applyBorder="1" applyAlignment="1">
      <alignment horizontal="left" indent="1"/>
    </xf>
    <xf numFmtId="0" fontId="2" fillId="0" borderId="27" xfId="0" applyFont="1" applyBorder="1" applyAlignment="1">
      <alignment horizontal="left" indent="1"/>
    </xf>
    <xf numFmtId="0" fontId="2" fillId="14" borderId="17" xfId="0" applyFont="1" applyFill="1" applyBorder="1" applyAlignment="1">
      <alignment horizontal="left" indent="1"/>
    </xf>
    <xf numFmtId="0" fontId="2" fillId="14" borderId="32" xfId="0" applyFont="1" applyFill="1" applyBorder="1" applyAlignment="1">
      <alignment horizontal="left" indent="1"/>
    </xf>
    <xf numFmtId="0" fontId="2" fillId="14" borderId="35" xfId="0" applyFont="1" applyFill="1" applyBorder="1" applyAlignment="1">
      <alignment horizontal="left" indent="1"/>
    </xf>
    <xf numFmtId="0" fontId="2" fillId="14" borderId="37" xfId="0" applyFont="1" applyFill="1" applyBorder="1" applyAlignment="1">
      <alignment horizontal="left" indent="1"/>
    </xf>
    <xf numFmtId="0" fontId="3" fillId="0" borderId="12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3" fillId="14" borderId="18" xfId="0" applyNumberFormat="1" applyFont="1" applyFill="1" applyBorder="1" applyAlignment="1">
      <alignment vertical="center"/>
    </xf>
    <xf numFmtId="0" fontId="3" fillId="14" borderId="19" xfId="0" applyNumberFormat="1" applyFont="1" applyFill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0" fontId="3" fillId="0" borderId="36" xfId="0" applyNumberFormat="1" applyFont="1" applyBorder="1" applyAlignment="1">
      <alignment vertical="center"/>
    </xf>
    <xf numFmtId="0" fontId="3" fillId="14" borderId="33" xfId="0" applyNumberFormat="1" applyFont="1" applyFill="1" applyBorder="1" applyAlignment="1">
      <alignment vertical="center"/>
    </xf>
    <xf numFmtId="0" fontId="3" fillId="14" borderId="34" xfId="0" applyNumberFormat="1" applyFont="1" applyFill="1" applyBorder="1" applyAlignment="1">
      <alignment vertical="center"/>
    </xf>
    <xf numFmtId="0" fontId="3" fillId="14" borderId="8" xfId="0" applyNumberFormat="1" applyFont="1" applyFill="1" applyBorder="1" applyAlignment="1">
      <alignment vertical="center"/>
    </xf>
    <xf numFmtId="0" fontId="3" fillId="14" borderId="36" xfId="0" applyNumberFormat="1" applyFont="1" applyFill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0" fontId="3" fillId="0" borderId="28" xfId="0" applyNumberFormat="1" applyFont="1" applyBorder="1" applyAlignment="1">
      <alignment vertical="center"/>
    </xf>
    <xf numFmtId="0" fontId="3" fillId="14" borderId="9" xfId="0" applyNumberFormat="1" applyFont="1" applyFill="1" applyBorder="1" applyAlignment="1">
      <alignment vertical="center"/>
    </xf>
    <xf numFmtId="0" fontId="3" fillId="14" borderId="38" xfId="0" applyNumberFormat="1" applyFont="1" applyFill="1" applyBorder="1" applyAlignment="1">
      <alignment vertical="center"/>
    </xf>
    <xf numFmtId="0" fontId="3" fillId="0" borderId="33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6" fillId="12" borderId="2" xfId="0" applyFont="1" applyFill="1" applyBorder="1" applyAlignment="1">
      <alignment horizontal="left" vertical="center"/>
    </xf>
    <xf numFmtId="0" fontId="6" fillId="15" borderId="5" xfId="0" applyFont="1" applyFill="1" applyBorder="1" applyAlignment="1">
      <alignment horizontal="left" vertical="center"/>
    </xf>
    <xf numFmtId="0" fontId="6" fillId="17" borderId="2" xfId="0" applyFont="1" applyFill="1" applyBorder="1" applyAlignment="1">
      <alignment horizontal="left" vertical="center"/>
    </xf>
    <xf numFmtId="0" fontId="6" fillId="10" borderId="5" xfId="0" applyFont="1" applyFill="1" applyBorder="1" applyAlignment="1">
      <alignment horizontal="left" vertical="center"/>
    </xf>
    <xf numFmtId="0" fontId="6" fillId="18" borderId="2" xfId="0" applyFont="1" applyFill="1" applyBorder="1" applyAlignment="1">
      <alignment horizontal="left" vertical="center"/>
    </xf>
    <xf numFmtId="0" fontId="6" fillId="19" borderId="5" xfId="0" applyFont="1" applyFill="1" applyBorder="1" applyAlignment="1">
      <alignment horizontal="left" vertical="center"/>
    </xf>
    <xf numFmtId="0" fontId="6" fillId="15" borderId="2" xfId="0" applyFont="1" applyFill="1" applyBorder="1" applyAlignment="1">
      <alignment horizontal="left" vertical="center"/>
    </xf>
    <xf numFmtId="0" fontId="6" fillId="20" borderId="5" xfId="0" applyFont="1" applyFill="1" applyBorder="1" applyAlignment="1">
      <alignment horizontal="left" vertical="center"/>
    </xf>
    <xf numFmtId="0" fontId="6" fillId="21" borderId="2" xfId="0" applyFont="1" applyFill="1" applyBorder="1" applyAlignment="1">
      <alignment horizontal="left" vertical="center"/>
    </xf>
    <xf numFmtId="0" fontId="6" fillId="24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indent="1"/>
    </xf>
    <xf numFmtId="0" fontId="1" fillId="14" borderId="17" xfId="0" applyFont="1" applyFill="1" applyBorder="1" applyAlignment="1">
      <alignment horizontal="left" indent="1"/>
    </xf>
    <xf numFmtId="0" fontId="3" fillId="0" borderId="22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left" vertical="center"/>
    </xf>
    <xf numFmtId="0" fontId="6" fillId="8" borderId="23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/>
    </xf>
    <xf numFmtId="0" fontId="6" fillId="9" borderId="21" xfId="0" applyFont="1" applyFill="1" applyBorder="1" applyAlignment="1">
      <alignment horizontal="left" vertical="center"/>
    </xf>
    <xf numFmtId="0" fontId="6" fillId="9" borderId="23" xfId="0" applyFont="1" applyFill="1" applyBorder="1" applyAlignment="1">
      <alignment horizontal="left" vertical="center"/>
    </xf>
    <xf numFmtId="0" fontId="6" fillId="10" borderId="21" xfId="0" applyFont="1" applyFill="1" applyBorder="1" applyAlignment="1">
      <alignment horizontal="left" vertical="center"/>
    </xf>
    <xf numFmtId="0" fontId="6" fillId="10" borderId="23" xfId="0" applyFont="1" applyFill="1" applyBorder="1" applyAlignment="1">
      <alignment horizontal="left" vertical="center"/>
    </xf>
    <xf numFmtId="0" fontId="6" fillId="13" borderId="21" xfId="0" applyFont="1" applyFill="1" applyBorder="1" applyAlignment="1">
      <alignment horizontal="left" vertical="center"/>
    </xf>
    <xf numFmtId="0" fontId="6" fillId="13" borderId="23" xfId="0" applyFont="1" applyFill="1" applyBorder="1" applyAlignment="1">
      <alignment horizontal="left" vertical="center"/>
    </xf>
    <xf numFmtId="0" fontId="6" fillId="19" borderId="21" xfId="0" applyFont="1" applyFill="1" applyBorder="1" applyAlignment="1">
      <alignment horizontal="left" vertical="center"/>
    </xf>
    <xf numFmtId="0" fontId="6" fillId="19" borderId="23" xfId="0" applyFont="1" applyFill="1" applyBorder="1" applyAlignment="1">
      <alignment horizontal="left" vertical="center"/>
    </xf>
    <xf numFmtId="0" fontId="3" fillId="6" borderId="2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6" fillId="22" borderId="26" xfId="0" applyFont="1" applyFill="1" applyBorder="1" applyAlignment="1">
      <alignment horizontal="left" vertical="center"/>
    </xf>
    <xf numFmtId="0" fontId="6" fillId="22" borderId="39" xfId="0" applyFont="1" applyFill="1" applyBorder="1" applyAlignment="1">
      <alignment horizontal="left" vertical="center"/>
    </xf>
    <xf numFmtId="0" fontId="6" fillId="12" borderId="21" xfId="0" applyFont="1" applyFill="1" applyBorder="1" applyAlignment="1">
      <alignment horizontal="left" vertical="center"/>
    </xf>
    <xf numFmtId="0" fontId="6" fillId="12" borderId="23" xfId="0" applyFont="1" applyFill="1" applyBorder="1" applyAlignment="1">
      <alignment horizontal="left" vertical="center"/>
    </xf>
    <xf numFmtId="0" fontId="6" fillId="15" borderId="21" xfId="0" applyFont="1" applyFill="1" applyBorder="1" applyAlignment="1">
      <alignment horizontal="left" vertical="center"/>
    </xf>
    <xf numFmtId="0" fontId="6" fillId="15" borderId="23" xfId="0" applyFont="1" applyFill="1" applyBorder="1" applyAlignment="1">
      <alignment horizontal="left" vertical="center"/>
    </xf>
    <xf numFmtId="0" fontId="6" fillId="16" borderId="21" xfId="0" applyFont="1" applyFill="1" applyBorder="1" applyAlignment="1">
      <alignment horizontal="left" vertical="center"/>
    </xf>
    <xf numFmtId="0" fontId="6" fillId="16" borderId="23" xfId="0" applyFont="1" applyFill="1" applyBorder="1" applyAlignment="1">
      <alignment horizontal="left" vertical="center"/>
    </xf>
    <xf numFmtId="0" fontId="6" fillId="23" borderId="21" xfId="0" applyFont="1" applyFill="1" applyBorder="1" applyAlignment="1">
      <alignment horizontal="left" vertical="center"/>
    </xf>
    <xf numFmtId="0" fontId="6" fillId="23" borderId="23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horizontal="center" vertical="top"/>
    </xf>
    <xf numFmtId="4" fontId="0" fillId="0" borderId="0" xfId="0" applyNumberFormat="1" applyAlignment="1">
      <alignment horizontal="center"/>
    </xf>
    <xf numFmtId="0" fontId="0" fillId="0" borderId="0" xfId="0" applyAlignment="1"/>
    <xf numFmtId="0" fontId="3" fillId="0" borderId="0" xfId="0" applyFont="1" applyBorder="1"/>
    <xf numFmtId="0" fontId="0" fillId="0" borderId="0" xfId="0" applyAlignment="1">
      <alignment horizontal="left" vertical="top"/>
    </xf>
    <xf numFmtId="0" fontId="11" fillId="0" borderId="0" xfId="1" applyAlignment="1">
      <alignment vertical="top"/>
    </xf>
    <xf numFmtId="0" fontId="12" fillId="0" borderId="0" xfId="0" applyFont="1"/>
    <xf numFmtId="4" fontId="0" fillId="2" borderId="16" xfId="0" applyNumberFormat="1" applyFill="1" applyBorder="1" applyAlignment="1">
      <alignment horizontal="left"/>
    </xf>
    <xf numFmtId="0" fontId="8" fillId="2" borderId="18" xfId="0" applyFont="1" applyFill="1" applyBorder="1"/>
    <xf numFmtId="4" fontId="9" fillId="2" borderId="19" xfId="0" applyNumberFormat="1" applyFont="1" applyFill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0" fillId="0" borderId="25" xfId="0" applyFill="1" applyBorder="1"/>
    <xf numFmtId="0" fontId="0" fillId="0" borderId="14" xfId="0" applyFill="1" applyBorder="1"/>
    <xf numFmtId="0" fontId="0" fillId="0" borderId="17" xfId="0" applyFill="1" applyBorder="1"/>
    <xf numFmtId="4" fontId="0" fillId="25" borderId="41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 wrapText="1"/>
    </xf>
    <xf numFmtId="4" fontId="0" fillId="0" borderId="42" xfId="0" applyNumberFormat="1" applyBorder="1" applyAlignment="1">
      <alignment horizontal="center"/>
    </xf>
    <xf numFmtId="0" fontId="0" fillId="2" borderId="7" xfId="0" applyFill="1" applyBorder="1"/>
    <xf numFmtId="0" fontId="0" fillId="25" borderId="43" xfId="0" applyFill="1" applyBorder="1"/>
    <xf numFmtId="0" fontId="10" fillId="0" borderId="31" xfId="0" applyFont="1" applyBorder="1"/>
    <xf numFmtId="0" fontId="0" fillId="0" borderId="31" xfId="0" applyBorder="1"/>
    <xf numFmtId="0" fontId="10" fillId="0" borderId="31" xfId="0" applyFont="1" applyFill="1" applyBorder="1"/>
    <xf numFmtId="0" fontId="0" fillId="0" borderId="31" xfId="0" applyBorder="1" applyAlignment="1">
      <alignment wrapText="1"/>
    </xf>
    <xf numFmtId="0" fontId="0" fillId="0" borderId="44" xfId="0" applyBorder="1"/>
    <xf numFmtId="0" fontId="0" fillId="0" borderId="45" xfId="0" applyBorder="1"/>
  </cellXfs>
  <cellStyles count="2">
    <cellStyle name="Гиперссылка" xfId="1" builtinId="8"/>
    <cellStyle name="Обычный" xfId="0" builtinId="0"/>
  </cellStyles>
  <dxfs count="15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colors>
    <mruColors>
      <color rgb="FF990033"/>
      <color rgb="FF9933FF"/>
      <color rgb="FFFF6600"/>
      <color rgb="FF33CCCC"/>
      <color rgb="FFFFB871"/>
      <color rgb="FFFDFFCD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105269</xdr:colOff>
      <xdr:row>48</xdr:row>
      <xdr:rowOff>78442</xdr:rowOff>
    </xdr:from>
    <xdr:ext cx="936878" cy="790450"/>
    <xdr:pic>
      <xdr:nvPicPr>
        <xdr:cNvPr id="3" name="Рисунок 2">
          <a:extLst>
            <a:ext uri="{FF2B5EF4-FFF2-40B4-BE49-F238E27FC236}">
              <a16:creationId xmlns:a16="http://schemas.microsoft.com/office/drawing/2014/main" id="{BF0966D0-8315-4365-A95A-407C337F4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269" y="10287001"/>
          <a:ext cx="936878" cy="790450"/>
        </a:xfrm>
        <a:prstGeom prst="rect">
          <a:avLst/>
        </a:prstGeom>
        <a:solidFill>
          <a:schemeClr val="accent1"/>
        </a:solidFill>
      </xdr:spPr>
    </xdr:pic>
    <xdr:clientData/>
  </xdr:oneCellAnchor>
  <xdr:twoCellAnchor editAs="oneCell">
    <xdr:from>
      <xdr:col>0</xdr:col>
      <xdr:colOff>112058</xdr:colOff>
      <xdr:row>0</xdr:row>
      <xdr:rowOff>0</xdr:rowOff>
    </xdr:from>
    <xdr:to>
      <xdr:col>0</xdr:col>
      <xdr:colOff>1238908</xdr:colOff>
      <xdr:row>1</xdr:row>
      <xdr:rowOff>760231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C1F01CBC-E274-496B-BB36-8D179F872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058" y="0"/>
          <a:ext cx="1126850" cy="950731"/>
        </a:xfrm>
        <a:prstGeom prst="rect">
          <a:avLst/>
        </a:prstGeom>
        <a:solidFill>
          <a:schemeClr val="accent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6010275</xdr:colOff>
      <xdr:row>4</xdr:row>
      <xdr:rowOff>25400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73E7206-C6BF-4F62-A375-1B5A61B90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58050" cy="7874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Ващенко Александр Борисович" refreshedDate="44494.675641550923" createdVersion="7" refreshedVersion="7" minRefreshableVersion="3" recordCount="70" xr:uid="{1983B923-69B4-4F8D-8B0E-74A0E31A5640}">
  <cacheSource type="worksheet">
    <worksheetSource ref="B1:E71" sheet="Свод цвет"/>
  </cacheSource>
  <cacheFields count="4">
    <cacheField name="Комплектация" numFmtId="0">
      <sharedItems count="5">
        <s v="1. стандартная"/>
        <s v="2. стандартная + мягкая обивка"/>
        <s v="3. стандартная + скайлер"/>
        <s v="4. стандартная + скайлер + мягкая "/>
        <s v="5. стандартная + мотор + мягкая + скайлер"/>
      </sharedItems>
    </cacheField>
    <cacheField name="цвет" numFmtId="0">
      <sharedItems count="84">
        <s v="P01 голубой"/>
        <s v="P02 зелёный"/>
        <s v="P03 бирюзовый"/>
        <s v="P04 тёмно-синий "/>
        <s v="P06 оранжевый"/>
        <s v="P08 фиолетовый"/>
        <s v="P09 вишневый"/>
        <s v="P12 черный"/>
        <s v="P13 темно-зеленый"/>
        <s v="М04 кофе"/>
        <s v="М06 темно-синий"/>
        <s v="P01/M03 синий"/>
        <s v="P02/M07 зеленый"/>
        <s v="М01 бежевый"/>
        <s v="P03/M05 бирюзовый"/>
        <s v="P04/МО6 тёмно-синий"/>
        <s v="М09 фиолетовый"/>
        <s v="М10 вишневый"/>
        <s v="P05 желтый"/>
        <s v="P10 синий"/>
        <s v="М08 оранжевый"/>
        <s v="М02 красный"/>
        <s v="М07 яблочный "/>
        <s v="М03 синий"/>
        <s v="P02/M07 зелёный"/>
        <s v="М05 темно-бирюзовый"/>
        <s v="Р02/M07 зеленый " u="1"/>
        <s v="М09 фиолетовый " u="1"/>
        <s v="МО7 яблочный " u="1"/>
        <s v="M03 синий" u="1"/>
        <s v="Р01/M03 синий" u="1"/>
        <s v="M01 бежевый" u="1"/>
        <s v="P01/МО3 синий" u="1"/>
        <s v="М06 темно-синий " u="1"/>
        <s v="P03/МО5 бирюзовый" u="1"/>
        <s v="P03/МО5 бирюзовый " u="1"/>
        <s v="P04 тёмно-синий" u="1"/>
        <s v="P08 фиолетовый " u="1"/>
        <s v="Р03 бирюзовый" u="1"/>
        <s v="МО2 красный" u="1"/>
        <s v="МО8 оранжевый" u="1"/>
        <s v="P03 бирюзовый " u="1"/>
        <s v="P02/МО7 зелёный" u="1"/>
        <s v="МО8 оранжевый. " u="1"/>
        <s v="Р02/M07 зеленый" u="1"/>
        <s v="M04 кофе" u="1"/>
        <s v="М02 красный " u="1"/>
        <s v="P02/МО7 зелёный " u="1"/>
        <s v="P10 синий " u="1"/>
        <s v="М01 бежевый " u="1"/>
        <s v="М10 вишневый " u="1"/>
        <s v="Р01/M03 синий " u="1"/>
        <s v="М04 кофе " u="1"/>
        <s v="M01 бежевый " u="1"/>
        <s v="P09 вишневый " u="1"/>
        <s v="Р01/МО3 синий" u="1"/>
        <s v="М08 оранжевый " u="1"/>
        <s v="P09 вишнёвый" u="1"/>
        <s v="Р01/МО3 синий. " u="1"/>
        <s v="Р04 темно-синий" u="1"/>
        <s v="M04 кофе " u="1"/>
        <s v="P01/МО3 синий " u="1"/>
        <s v="P05 желтый " u="1"/>
        <s v="Р01 голубой" u="1"/>
        <s v="P01 голубой " u="1"/>
        <s v="P04/МО6 темно-синий" u="1"/>
        <s v="P04/МО6 тёмно-синий " u="1"/>
        <s v="P04/МО6 темно-синий " u="1"/>
        <s v="Р02/МО7 зеленый. " u="1"/>
        <s v="Р01 голубой. " u="1"/>
        <s v="P12 черный " u="1"/>
        <s v="М05 темно-бирюзовый " u="1"/>
        <s v="Р02 зелёный" u="1"/>
        <s v="P02 зелёный " u="1"/>
        <s v="P09 вишнёвый " u="1"/>
        <s v="МО2 красный " u="1"/>
        <s v="Р03 бирюзовый " u="1"/>
        <s v="Р04 темно-синий. " u="1"/>
        <s v="М03 синий " u="1"/>
        <s v="Р02 зелёный. " u="1"/>
        <s v="P06 оранжевый " u="1"/>
        <s v="M03 синий " u="1"/>
        <s v="P13 темно-зеленый " u="1"/>
        <s v="Р02/МО7 зеленый" u="1"/>
      </sharedItems>
    </cacheField>
    <cacheField name="Подача" numFmtId="0">
      <sharedItems count="2">
        <s v="верхняя"/>
        <s v="нижняя"/>
      </sharedItems>
    </cacheField>
    <cacheField name="артикул" numFmtId="0">
      <sharedItems containsSemiMixedTypes="0" containsString="0" containsNumber="1" containsInteger="1" minValue="-8797" maxValue="1182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Ващенко Александр Борисович" refreshedDate="44494.725865277775" createdVersion="7" refreshedVersion="7" minRefreshableVersion="3" recordCount="137" xr:uid="{13F1A73E-A0D5-445A-99DB-452A93997783}">
  <cacheSource type="worksheet">
    <worksheetSource ref="B1:D138" sheet="Свод"/>
  </cacheSource>
  <cacheFields count="3">
    <cacheField name="Комплектация" numFmtId="0">
      <sharedItems count="10">
        <s v="1. стандартная"/>
        <s v="2. стандартная + мягкая обивка"/>
        <s v="3. стандартная + скайлер"/>
        <s v="4. стандартная + скайлер + мягкая "/>
        <s v="5. стандартная + мотор + мягкая + скайлер"/>
        <s v="стандартная + мотор + мягкая" u="1"/>
        <s v="стандартная + скайлер + мягкая " u="1"/>
        <s v="стандартная + мягкая обивка" u="1"/>
        <s v="стандартная + скайлер" u="1"/>
        <s v="стандартная" u="1"/>
      </sharedItems>
    </cacheField>
    <cacheField name="Опция" numFmtId="0">
      <sharedItems count="14">
        <s v="1. ПОДАЧА"/>
        <s v="2. КРЕСЛО"/>
        <s v="3. МОДУЛЬ ВРАЧА"/>
        <s v="4. ГИДРОБЛОК"/>
        <s v="5. БЛОК АССИСТЕНТА"/>
        <s v="6. СВЕТИЛЬНИК"/>
        <s v="7. СТУЛ"/>
        <s v="СТУЛ" u="1"/>
        <s v="ПОДАЧА" u="1"/>
        <s v="БЛОК АССИСТЕНТА" u="1"/>
        <s v="СВЕТИЛЬНИК" u="1"/>
        <s v="МОДУЛЬ ВРАЧА" u="1"/>
        <s v="КРЕСЛО" u="1"/>
        <s v="ГИДРОБЛОК" u="1"/>
      </sharedItems>
    </cacheField>
    <cacheField name="Вид опции" numFmtId="0">
      <sharedItems count="41">
        <s v="Верхняя"/>
        <s v="Нижняя"/>
        <s v="Бесшовная обивка из кожзаменителя"/>
        <s v="Специальное положение кресла для сплёвывания"/>
        <s v="Аварийное положение кресла"/>
        <s v="Левый подлокотник"/>
        <s v="Мультифункциональная педаль управления"/>
        <s v="На 5 инструментов"/>
        <s v="Полностью функциональная панель с 13 кнопками"/>
        <s v="3х функциональный пистолет вода-воздух"/>
        <s v="2 турбинных шланга M4 с фиброоптикой"/>
        <s v="1 турбинный шланг М4 без фиброоптики"/>
        <s v="свободное гнездо"/>
        <s v="негатоскоп"/>
        <s v="Плевательница с омыванием"/>
        <s v="Наполнение стаканчика с подогревом"/>
        <s v="Система подачи очищенной воды из бутылки на инструмент врача"/>
        <s v="Эжекторная система аспирации"/>
        <s v="Мультифункциональная панель управления с 8 кнопками"/>
        <s v="3-х функциональный пистолет вода-воздух"/>
        <s v="Слюноотсос и пылесос"/>
        <s v="Полимеризационная лампа Woodpecker"/>
        <s v="светодиодный"/>
        <s v="с регулируемой яркостью, чётким световым пятном, а также очень гибким плечом"/>
        <s v="Интенсивность светодиодного (LED) 6. СВЕТИЛЬНИКа регулируется в пределах от 5000 люкс до 25000 люкс."/>
        <s v="стул врача"/>
        <s v="стул ассистента"/>
        <s v="Мягкая обивка из кожзаменителя"/>
        <s v="скайлер Woodpecker N1"/>
        <s v="9 программируемых положений кресла (по 3 положения для 3 х пользователей)"/>
        <s v="Левый и правый подлокотники"/>
        <s v="бесщеточный электрический микромотор с фиброоптикой ROSE 4000"/>
        <s v="Поворотная съемная стеклянная плевательница"/>
        <s v="Поворотный гидроблок, встроенный диспенсер для салфеток"/>
        <s v="Бутылка для подачи дистиллированной воды"/>
        <s v="Подготовка под влажную аспирацию"/>
        <s v="Расположен под креслом пациента (без выносного блока)"/>
        <s v="Слюноотсос и пылесос под внешний вакуумный агрегат влажного типа"/>
        <s v="стул врача комфортный с мягкой обивкой"/>
        <s v="стул ассистента с абдоминальным упором и мягкой обивкой"/>
        <s v="Интенсивность светодиодного (LED) светильника регулируется в пределах от 5000 люкс до 25000 люкс.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">
  <r>
    <x v="0"/>
    <x v="0"/>
    <x v="0"/>
    <n v="-8620"/>
  </r>
  <r>
    <x v="0"/>
    <x v="1"/>
    <x v="0"/>
    <n v="100510"/>
  </r>
  <r>
    <x v="0"/>
    <x v="2"/>
    <x v="0"/>
    <n v="-8623"/>
  </r>
  <r>
    <x v="0"/>
    <x v="3"/>
    <x v="0"/>
    <n v="-8625"/>
  </r>
  <r>
    <x v="0"/>
    <x v="0"/>
    <x v="1"/>
    <n v="-8627"/>
  </r>
  <r>
    <x v="0"/>
    <x v="1"/>
    <x v="1"/>
    <n v="-8629"/>
  </r>
  <r>
    <x v="0"/>
    <x v="2"/>
    <x v="1"/>
    <n v="-8634"/>
  </r>
  <r>
    <x v="0"/>
    <x v="3"/>
    <x v="1"/>
    <n v="-8638"/>
  </r>
  <r>
    <x v="0"/>
    <x v="4"/>
    <x v="1"/>
    <n v="-8645"/>
  </r>
  <r>
    <x v="0"/>
    <x v="5"/>
    <x v="1"/>
    <n v="110801"/>
  </r>
  <r>
    <x v="0"/>
    <x v="6"/>
    <x v="1"/>
    <n v="110803"/>
  </r>
  <r>
    <x v="0"/>
    <x v="7"/>
    <x v="1"/>
    <n v="110805"/>
  </r>
  <r>
    <x v="0"/>
    <x v="8"/>
    <x v="1"/>
    <n v="110807"/>
  </r>
  <r>
    <x v="1"/>
    <x v="9"/>
    <x v="0"/>
    <n v="108273"/>
  </r>
  <r>
    <x v="1"/>
    <x v="10"/>
    <x v="0"/>
    <n v="114220"/>
  </r>
  <r>
    <x v="1"/>
    <x v="11"/>
    <x v="0"/>
    <n v="101492"/>
  </r>
  <r>
    <x v="1"/>
    <x v="12"/>
    <x v="0"/>
    <n v="-8795"/>
  </r>
  <r>
    <x v="1"/>
    <x v="13"/>
    <x v="1"/>
    <n v="110417"/>
  </r>
  <r>
    <x v="1"/>
    <x v="9"/>
    <x v="1"/>
    <n v="110266"/>
  </r>
  <r>
    <x v="1"/>
    <x v="11"/>
    <x v="1"/>
    <n v="100410"/>
  </r>
  <r>
    <x v="1"/>
    <x v="12"/>
    <x v="1"/>
    <n v="100411"/>
  </r>
  <r>
    <x v="1"/>
    <x v="14"/>
    <x v="1"/>
    <n v="100412"/>
  </r>
  <r>
    <x v="1"/>
    <x v="15"/>
    <x v="1"/>
    <n v="100413"/>
  </r>
  <r>
    <x v="1"/>
    <x v="7"/>
    <x v="1"/>
    <n v="113073"/>
  </r>
  <r>
    <x v="1"/>
    <x v="16"/>
    <x v="1"/>
    <n v="111161"/>
  </r>
  <r>
    <x v="1"/>
    <x v="17"/>
    <x v="1"/>
    <n v="111163"/>
  </r>
  <r>
    <x v="2"/>
    <x v="0"/>
    <x v="0"/>
    <n v="101493"/>
  </r>
  <r>
    <x v="2"/>
    <x v="1"/>
    <x v="0"/>
    <n v="111245"/>
  </r>
  <r>
    <x v="2"/>
    <x v="2"/>
    <x v="0"/>
    <n v="101494"/>
  </r>
  <r>
    <x v="2"/>
    <x v="3"/>
    <x v="0"/>
    <n v="101495"/>
  </r>
  <r>
    <x v="2"/>
    <x v="0"/>
    <x v="1"/>
    <n v="-8651"/>
  </r>
  <r>
    <x v="2"/>
    <x v="1"/>
    <x v="1"/>
    <n v="-8797"/>
  </r>
  <r>
    <x v="2"/>
    <x v="2"/>
    <x v="1"/>
    <n v="-8653"/>
  </r>
  <r>
    <x v="2"/>
    <x v="3"/>
    <x v="1"/>
    <n v="-8655"/>
  </r>
  <r>
    <x v="2"/>
    <x v="18"/>
    <x v="1"/>
    <n v="113708"/>
  </r>
  <r>
    <x v="2"/>
    <x v="4"/>
    <x v="1"/>
    <n v="103119"/>
  </r>
  <r>
    <x v="2"/>
    <x v="5"/>
    <x v="1"/>
    <n v="110889"/>
  </r>
  <r>
    <x v="2"/>
    <x v="6"/>
    <x v="1"/>
    <n v="110891"/>
  </r>
  <r>
    <x v="2"/>
    <x v="19"/>
    <x v="1"/>
    <n v="113710"/>
  </r>
  <r>
    <x v="2"/>
    <x v="8"/>
    <x v="1"/>
    <n v="113712"/>
  </r>
  <r>
    <x v="3"/>
    <x v="20"/>
    <x v="1"/>
    <n v="111150"/>
  </r>
  <r>
    <x v="3"/>
    <x v="21"/>
    <x v="0"/>
    <n v="113657"/>
  </r>
  <r>
    <x v="3"/>
    <x v="22"/>
    <x v="0"/>
    <n v="118298"/>
  </r>
  <r>
    <x v="3"/>
    <x v="20"/>
    <x v="0"/>
    <n v="114291"/>
  </r>
  <r>
    <x v="3"/>
    <x v="11"/>
    <x v="0"/>
    <n v="101497"/>
  </r>
  <r>
    <x v="3"/>
    <x v="12"/>
    <x v="0"/>
    <n v="101496"/>
  </r>
  <r>
    <x v="3"/>
    <x v="9"/>
    <x v="0"/>
    <n v="104300"/>
  </r>
  <r>
    <x v="3"/>
    <x v="16"/>
    <x v="0"/>
    <n v="111154"/>
  </r>
  <r>
    <x v="3"/>
    <x v="13"/>
    <x v="1"/>
    <n v="110268"/>
  </r>
  <r>
    <x v="3"/>
    <x v="23"/>
    <x v="1"/>
    <n v="110270"/>
  </r>
  <r>
    <x v="3"/>
    <x v="9"/>
    <x v="1"/>
    <n v="110272"/>
  </r>
  <r>
    <x v="3"/>
    <x v="0"/>
    <x v="1"/>
    <n v="100884"/>
  </r>
  <r>
    <x v="3"/>
    <x v="24"/>
    <x v="1"/>
    <n v="100414"/>
  </r>
  <r>
    <x v="3"/>
    <x v="14"/>
    <x v="1"/>
    <n v="100415"/>
  </r>
  <r>
    <x v="3"/>
    <x v="15"/>
    <x v="1"/>
    <n v="100416"/>
  </r>
  <r>
    <x v="3"/>
    <x v="21"/>
    <x v="1"/>
    <n v="113704"/>
  </r>
  <r>
    <x v="3"/>
    <x v="16"/>
    <x v="1"/>
    <n v="113706"/>
  </r>
  <r>
    <x v="4"/>
    <x v="13"/>
    <x v="0"/>
    <n v="110396"/>
  </r>
  <r>
    <x v="4"/>
    <x v="21"/>
    <x v="0"/>
    <n v="110398"/>
  </r>
  <r>
    <x v="4"/>
    <x v="23"/>
    <x v="0"/>
    <n v="110400"/>
  </r>
  <r>
    <x v="4"/>
    <x v="9"/>
    <x v="0"/>
    <n v="110402"/>
  </r>
  <r>
    <x v="4"/>
    <x v="25"/>
    <x v="0"/>
    <n v="113787"/>
  </r>
  <r>
    <x v="4"/>
    <x v="16"/>
    <x v="0"/>
    <n v="113507"/>
  </r>
  <r>
    <x v="4"/>
    <x v="17"/>
    <x v="0"/>
    <n v="113789"/>
  </r>
  <r>
    <x v="4"/>
    <x v="23"/>
    <x v="1"/>
    <n v="109345"/>
  </r>
  <r>
    <x v="4"/>
    <x v="14"/>
    <x v="1"/>
    <n v="109339"/>
  </r>
  <r>
    <x v="4"/>
    <x v="15"/>
    <x v="1"/>
    <n v="109307"/>
  </r>
  <r>
    <x v="4"/>
    <x v="21"/>
    <x v="1"/>
    <n v="109352"/>
  </r>
  <r>
    <x v="4"/>
    <x v="9"/>
    <x v="1"/>
    <n v="109305"/>
  </r>
  <r>
    <x v="4"/>
    <x v="13"/>
    <x v="1"/>
    <n v="10934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7">
  <r>
    <x v="0"/>
    <x v="0"/>
    <x v="0"/>
  </r>
  <r>
    <x v="0"/>
    <x v="0"/>
    <x v="1"/>
  </r>
  <r>
    <x v="0"/>
    <x v="1"/>
    <x v="2"/>
  </r>
  <r>
    <x v="0"/>
    <x v="1"/>
    <x v="3"/>
  </r>
  <r>
    <x v="0"/>
    <x v="1"/>
    <x v="4"/>
  </r>
  <r>
    <x v="0"/>
    <x v="1"/>
    <x v="5"/>
  </r>
  <r>
    <x v="0"/>
    <x v="1"/>
    <x v="6"/>
  </r>
  <r>
    <x v="0"/>
    <x v="2"/>
    <x v="7"/>
  </r>
  <r>
    <x v="0"/>
    <x v="2"/>
    <x v="8"/>
  </r>
  <r>
    <x v="0"/>
    <x v="2"/>
    <x v="9"/>
  </r>
  <r>
    <x v="0"/>
    <x v="2"/>
    <x v="10"/>
  </r>
  <r>
    <x v="0"/>
    <x v="2"/>
    <x v="11"/>
  </r>
  <r>
    <x v="0"/>
    <x v="2"/>
    <x v="12"/>
  </r>
  <r>
    <x v="0"/>
    <x v="2"/>
    <x v="13"/>
  </r>
  <r>
    <x v="0"/>
    <x v="3"/>
    <x v="14"/>
  </r>
  <r>
    <x v="0"/>
    <x v="3"/>
    <x v="15"/>
  </r>
  <r>
    <x v="0"/>
    <x v="3"/>
    <x v="16"/>
  </r>
  <r>
    <x v="0"/>
    <x v="3"/>
    <x v="17"/>
  </r>
  <r>
    <x v="0"/>
    <x v="4"/>
    <x v="18"/>
  </r>
  <r>
    <x v="0"/>
    <x v="4"/>
    <x v="19"/>
  </r>
  <r>
    <x v="0"/>
    <x v="4"/>
    <x v="20"/>
  </r>
  <r>
    <x v="0"/>
    <x v="4"/>
    <x v="21"/>
  </r>
  <r>
    <x v="0"/>
    <x v="5"/>
    <x v="22"/>
  </r>
  <r>
    <x v="0"/>
    <x v="5"/>
    <x v="23"/>
  </r>
  <r>
    <x v="0"/>
    <x v="5"/>
    <x v="24"/>
  </r>
  <r>
    <x v="0"/>
    <x v="6"/>
    <x v="25"/>
  </r>
  <r>
    <x v="0"/>
    <x v="6"/>
    <x v="26"/>
  </r>
  <r>
    <x v="1"/>
    <x v="0"/>
    <x v="0"/>
  </r>
  <r>
    <x v="1"/>
    <x v="0"/>
    <x v="1"/>
  </r>
  <r>
    <x v="1"/>
    <x v="1"/>
    <x v="27"/>
  </r>
  <r>
    <x v="1"/>
    <x v="1"/>
    <x v="3"/>
  </r>
  <r>
    <x v="1"/>
    <x v="1"/>
    <x v="4"/>
  </r>
  <r>
    <x v="1"/>
    <x v="1"/>
    <x v="5"/>
  </r>
  <r>
    <x v="1"/>
    <x v="1"/>
    <x v="6"/>
  </r>
  <r>
    <x v="1"/>
    <x v="2"/>
    <x v="7"/>
  </r>
  <r>
    <x v="1"/>
    <x v="2"/>
    <x v="8"/>
  </r>
  <r>
    <x v="1"/>
    <x v="2"/>
    <x v="9"/>
  </r>
  <r>
    <x v="1"/>
    <x v="2"/>
    <x v="10"/>
  </r>
  <r>
    <x v="1"/>
    <x v="2"/>
    <x v="11"/>
  </r>
  <r>
    <x v="1"/>
    <x v="2"/>
    <x v="12"/>
  </r>
  <r>
    <x v="1"/>
    <x v="2"/>
    <x v="13"/>
  </r>
  <r>
    <x v="1"/>
    <x v="3"/>
    <x v="14"/>
  </r>
  <r>
    <x v="1"/>
    <x v="3"/>
    <x v="15"/>
  </r>
  <r>
    <x v="1"/>
    <x v="3"/>
    <x v="16"/>
  </r>
  <r>
    <x v="1"/>
    <x v="3"/>
    <x v="17"/>
  </r>
  <r>
    <x v="1"/>
    <x v="4"/>
    <x v="18"/>
  </r>
  <r>
    <x v="1"/>
    <x v="4"/>
    <x v="19"/>
  </r>
  <r>
    <x v="1"/>
    <x v="4"/>
    <x v="20"/>
  </r>
  <r>
    <x v="1"/>
    <x v="4"/>
    <x v="21"/>
  </r>
  <r>
    <x v="1"/>
    <x v="5"/>
    <x v="22"/>
  </r>
  <r>
    <x v="1"/>
    <x v="5"/>
    <x v="23"/>
  </r>
  <r>
    <x v="1"/>
    <x v="5"/>
    <x v="24"/>
  </r>
  <r>
    <x v="1"/>
    <x v="6"/>
    <x v="25"/>
  </r>
  <r>
    <x v="1"/>
    <x v="6"/>
    <x v="26"/>
  </r>
  <r>
    <x v="2"/>
    <x v="0"/>
    <x v="0"/>
  </r>
  <r>
    <x v="2"/>
    <x v="0"/>
    <x v="1"/>
  </r>
  <r>
    <x v="2"/>
    <x v="1"/>
    <x v="2"/>
  </r>
  <r>
    <x v="2"/>
    <x v="1"/>
    <x v="3"/>
  </r>
  <r>
    <x v="2"/>
    <x v="1"/>
    <x v="4"/>
  </r>
  <r>
    <x v="2"/>
    <x v="1"/>
    <x v="5"/>
  </r>
  <r>
    <x v="2"/>
    <x v="1"/>
    <x v="6"/>
  </r>
  <r>
    <x v="2"/>
    <x v="2"/>
    <x v="7"/>
  </r>
  <r>
    <x v="2"/>
    <x v="2"/>
    <x v="8"/>
  </r>
  <r>
    <x v="2"/>
    <x v="2"/>
    <x v="9"/>
  </r>
  <r>
    <x v="2"/>
    <x v="2"/>
    <x v="10"/>
  </r>
  <r>
    <x v="2"/>
    <x v="2"/>
    <x v="11"/>
  </r>
  <r>
    <x v="2"/>
    <x v="2"/>
    <x v="28"/>
  </r>
  <r>
    <x v="2"/>
    <x v="2"/>
    <x v="13"/>
  </r>
  <r>
    <x v="2"/>
    <x v="3"/>
    <x v="14"/>
  </r>
  <r>
    <x v="2"/>
    <x v="3"/>
    <x v="15"/>
  </r>
  <r>
    <x v="2"/>
    <x v="3"/>
    <x v="16"/>
  </r>
  <r>
    <x v="2"/>
    <x v="3"/>
    <x v="17"/>
  </r>
  <r>
    <x v="2"/>
    <x v="4"/>
    <x v="18"/>
  </r>
  <r>
    <x v="2"/>
    <x v="4"/>
    <x v="19"/>
  </r>
  <r>
    <x v="2"/>
    <x v="4"/>
    <x v="20"/>
  </r>
  <r>
    <x v="2"/>
    <x v="4"/>
    <x v="21"/>
  </r>
  <r>
    <x v="2"/>
    <x v="5"/>
    <x v="22"/>
  </r>
  <r>
    <x v="2"/>
    <x v="5"/>
    <x v="23"/>
  </r>
  <r>
    <x v="2"/>
    <x v="5"/>
    <x v="24"/>
  </r>
  <r>
    <x v="2"/>
    <x v="6"/>
    <x v="25"/>
  </r>
  <r>
    <x v="2"/>
    <x v="6"/>
    <x v="26"/>
  </r>
  <r>
    <x v="3"/>
    <x v="0"/>
    <x v="0"/>
  </r>
  <r>
    <x v="3"/>
    <x v="0"/>
    <x v="1"/>
  </r>
  <r>
    <x v="3"/>
    <x v="1"/>
    <x v="27"/>
  </r>
  <r>
    <x v="3"/>
    <x v="1"/>
    <x v="3"/>
  </r>
  <r>
    <x v="3"/>
    <x v="1"/>
    <x v="4"/>
  </r>
  <r>
    <x v="3"/>
    <x v="1"/>
    <x v="5"/>
  </r>
  <r>
    <x v="3"/>
    <x v="1"/>
    <x v="6"/>
  </r>
  <r>
    <x v="3"/>
    <x v="2"/>
    <x v="7"/>
  </r>
  <r>
    <x v="3"/>
    <x v="2"/>
    <x v="8"/>
  </r>
  <r>
    <x v="3"/>
    <x v="2"/>
    <x v="9"/>
  </r>
  <r>
    <x v="3"/>
    <x v="2"/>
    <x v="10"/>
  </r>
  <r>
    <x v="3"/>
    <x v="2"/>
    <x v="11"/>
  </r>
  <r>
    <x v="3"/>
    <x v="2"/>
    <x v="28"/>
  </r>
  <r>
    <x v="3"/>
    <x v="2"/>
    <x v="13"/>
  </r>
  <r>
    <x v="3"/>
    <x v="3"/>
    <x v="14"/>
  </r>
  <r>
    <x v="3"/>
    <x v="3"/>
    <x v="15"/>
  </r>
  <r>
    <x v="3"/>
    <x v="3"/>
    <x v="16"/>
  </r>
  <r>
    <x v="3"/>
    <x v="3"/>
    <x v="17"/>
  </r>
  <r>
    <x v="3"/>
    <x v="4"/>
    <x v="18"/>
  </r>
  <r>
    <x v="3"/>
    <x v="4"/>
    <x v="19"/>
  </r>
  <r>
    <x v="3"/>
    <x v="4"/>
    <x v="20"/>
  </r>
  <r>
    <x v="3"/>
    <x v="4"/>
    <x v="21"/>
  </r>
  <r>
    <x v="3"/>
    <x v="5"/>
    <x v="22"/>
  </r>
  <r>
    <x v="3"/>
    <x v="5"/>
    <x v="23"/>
  </r>
  <r>
    <x v="3"/>
    <x v="5"/>
    <x v="24"/>
  </r>
  <r>
    <x v="3"/>
    <x v="6"/>
    <x v="25"/>
  </r>
  <r>
    <x v="3"/>
    <x v="6"/>
    <x v="26"/>
  </r>
  <r>
    <x v="4"/>
    <x v="0"/>
    <x v="0"/>
  </r>
  <r>
    <x v="4"/>
    <x v="0"/>
    <x v="1"/>
  </r>
  <r>
    <x v="4"/>
    <x v="1"/>
    <x v="27"/>
  </r>
  <r>
    <x v="4"/>
    <x v="1"/>
    <x v="29"/>
  </r>
  <r>
    <x v="4"/>
    <x v="1"/>
    <x v="3"/>
  </r>
  <r>
    <x v="4"/>
    <x v="1"/>
    <x v="4"/>
  </r>
  <r>
    <x v="4"/>
    <x v="1"/>
    <x v="30"/>
  </r>
  <r>
    <x v="4"/>
    <x v="1"/>
    <x v="6"/>
  </r>
  <r>
    <x v="4"/>
    <x v="2"/>
    <x v="7"/>
  </r>
  <r>
    <x v="4"/>
    <x v="2"/>
    <x v="8"/>
  </r>
  <r>
    <x v="4"/>
    <x v="2"/>
    <x v="9"/>
  </r>
  <r>
    <x v="4"/>
    <x v="2"/>
    <x v="10"/>
  </r>
  <r>
    <x v="4"/>
    <x v="2"/>
    <x v="31"/>
  </r>
  <r>
    <x v="4"/>
    <x v="2"/>
    <x v="28"/>
  </r>
  <r>
    <x v="4"/>
    <x v="2"/>
    <x v="13"/>
  </r>
  <r>
    <x v="4"/>
    <x v="3"/>
    <x v="32"/>
  </r>
  <r>
    <x v="4"/>
    <x v="3"/>
    <x v="33"/>
  </r>
  <r>
    <x v="4"/>
    <x v="3"/>
    <x v="34"/>
  </r>
  <r>
    <x v="4"/>
    <x v="3"/>
    <x v="35"/>
  </r>
  <r>
    <x v="4"/>
    <x v="3"/>
    <x v="36"/>
  </r>
  <r>
    <x v="4"/>
    <x v="4"/>
    <x v="18"/>
  </r>
  <r>
    <x v="4"/>
    <x v="4"/>
    <x v="19"/>
  </r>
  <r>
    <x v="4"/>
    <x v="4"/>
    <x v="37"/>
  </r>
  <r>
    <x v="4"/>
    <x v="4"/>
    <x v="21"/>
  </r>
  <r>
    <x v="4"/>
    <x v="5"/>
    <x v="22"/>
  </r>
  <r>
    <x v="4"/>
    <x v="5"/>
    <x v="23"/>
  </r>
  <r>
    <x v="4"/>
    <x v="5"/>
    <x v="24"/>
  </r>
  <r>
    <x v="4"/>
    <x v="6"/>
    <x v="38"/>
  </r>
  <r>
    <x v="4"/>
    <x v="6"/>
    <x v="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31875E-2BF1-40D1-BE1B-40C4ED5B63DE}" name="Сводная таблица1" cacheId="3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outline="1" outlineData="1" multipleFieldFilters="0">
  <location ref="A3:G52" firstHeaderRow="1" firstDataRow="2" firstDataCol="1"/>
  <pivotFields count="3">
    <pivotField axis="axisCol" showAll="0">
      <items count="11">
        <item m="1" x="9"/>
        <item m="1" x="5"/>
        <item m="1" x="7"/>
        <item m="1" x="8"/>
        <item m="1" x="6"/>
        <item x="0"/>
        <item x="1"/>
        <item x="2"/>
        <item x="3"/>
        <item x="4"/>
        <item t="default"/>
      </items>
    </pivotField>
    <pivotField axis="axisRow" showAll="0">
      <items count="15">
        <item m="1" x="9"/>
        <item m="1" x="13"/>
        <item m="1" x="12"/>
        <item m="1" x="11"/>
        <item m="1" x="8"/>
        <item m="1" x="10"/>
        <item m="1" x="7"/>
        <item x="0"/>
        <item x="1"/>
        <item x="2"/>
        <item x="3"/>
        <item x="4"/>
        <item x="5"/>
        <item x="6"/>
        <item t="default"/>
      </items>
    </pivotField>
    <pivotField axis="axisRow" dataField="1" showAll="0">
      <items count="42">
        <item x="11"/>
        <item x="10"/>
        <item x="9"/>
        <item x="19"/>
        <item x="29"/>
        <item x="4"/>
        <item x="2"/>
        <item x="31"/>
        <item x="34"/>
        <item x="0"/>
        <item m="1" x="40"/>
        <item x="30"/>
        <item x="5"/>
        <item x="18"/>
        <item x="6"/>
        <item x="27"/>
        <item x="7"/>
        <item x="15"/>
        <item x="13"/>
        <item x="1"/>
        <item x="14"/>
        <item x="32"/>
        <item x="33"/>
        <item x="35"/>
        <item x="21"/>
        <item x="8"/>
        <item x="36"/>
        <item x="23"/>
        <item x="22"/>
        <item x="12"/>
        <item x="16"/>
        <item x="28"/>
        <item x="20"/>
        <item x="37"/>
        <item x="3"/>
        <item x="26"/>
        <item x="39"/>
        <item x="25"/>
        <item x="38"/>
        <item x="17"/>
        <item x="24"/>
        <item t="default"/>
      </items>
    </pivotField>
  </pivotFields>
  <rowFields count="2">
    <field x="1"/>
    <field x="2"/>
  </rowFields>
  <rowItems count="48">
    <i>
      <x v="7"/>
    </i>
    <i r="1">
      <x v="9"/>
    </i>
    <i r="1">
      <x v="19"/>
    </i>
    <i>
      <x v="8"/>
    </i>
    <i r="1">
      <x v="4"/>
    </i>
    <i r="1">
      <x v="5"/>
    </i>
    <i r="1">
      <x v="6"/>
    </i>
    <i r="1">
      <x v="11"/>
    </i>
    <i r="1">
      <x v="12"/>
    </i>
    <i r="1">
      <x v="14"/>
    </i>
    <i r="1">
      <x v="15"/>
    </i>
    <i r="1">
      <x v="34"/>
    </i>
    <i>
      <x v="9"/>
    </i>
    <i r="1">
      <x/>
    </i>
    <i r="1">
      <x v="1"/>
    </i>
    <i r="1">
      <x v="2"/>
    </i>
    <i r="1">
      <x v="7"/>
    </i>
    <i r="1">
      <x v="16"/>
    </i>
    <i r="1">
      <x v="18"/>
    </i>
    <i r="1">
      <x v="25"/>
    </i>
    <i r="1">
      <x v="29"/>
    </i>
    <i r="1">
      <x v="31"/>
    </i>
    <i>
      <x v="10"/>
    </i>
    <i r="1">
      <x v="8"/>
    </i>
    <i r="1">
      <x v="17"/>
    </i>
    <i r="1">
      <x v="20"/>
    </i>
    <i r="1">
      <x v="21"/>
    </i>
    <i r="1">
      <x v="22"/>
    </i>
    <i r="1">
      <x v="23"/>
    </i>
    <i r="1">
      <x v="26"/>
    </i>
    <i r="1">
      <x v="30"/>
    </i>
    <i r="1">
      <x v="39"/>
    </i>
    <i>
      <x v="11"/>
    </i>
    <i r="1">
      <x v="3"/>
    </i>
    <i r="1">
      <x v="13"/>
    </i>
    <i r="1">
      <x v="24"/>
    </i>
    <i r="1">
      <x v="32"/>
    </i>
    <i r="1">
      <x v="33"/>
    </i>
    <i>
      <x v="12"/>
    </i>
    <i r="1">
      <x v="27"/>
    </i>
    <i r="1">
      <x v="28"/>
    </i>
    <i r="1">
      <x v="40"/>
    </i>
    <i>
      <x v="13"/>
    </i>
    <i r="1">
      <x v="35"/>
    </i>
    <i r="1">
      <x v="36"/>
    </i>
    <i r="1">
      <x v="37"/>
    </i>
    <i r="1">
      <x v="38"/>
    </i>
    <i t="grand">
      <x/>
    </i>
  </rowItems>
  <colFields count="1">
    <field x="0"/>
  </colFields>
  <colItems count="6">
    <i>
      <x v="5"/>
    </i>
    <i>
      <x v="6"/>
    </i>
    <i>
      <x v="7"/>
    </i>
    <i>
      <x v="8"/>
    </i>
    <i>
      <x v="9"/>
    </i>
    <i t="grand">
      <x/>
    </i>
  </colItems>
  <dataFields count="1">
    <dataField name="Количество по полю Вид опции" fld="2" subtotal="count" baseField="0" baseItem="0"/>
  </dataFields>
  <formats count="15">
    <format dxfId="14">
      <pivotArea outline="0" collapsedLevelsAreSubtotals="1" fieldPosition="0"/>
    </format>
    <format dxfId="13">
      <pivotArea field="0" type="button" dataOnly="0" labelOnly="1" outline="0" axis="axisCol" fieldPosition="0"/>
    </format>
    <format dxfId="12">
      <pivotArea type="topRight" dataOnly="0" labelOnly="1" outline="0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grandCol="1" outline="0" fieldPosition="0"/>
    </format>
    <format dxfId="9">
      <pivotArea outline="0" collapsedLevelsAreSubtotals="1" fieldPosition="0"/>
    </format>
    <format dxfId="8">
      <pivotArea field="0" type="button" dataOnly="0" labelOnly="1" outline="0" axis="axisCol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Col="1" outline="0" fieldPosition="0"/>
    </format>
    <format dxfId="4">
      <pivotArea outline="0" collapsedLevelsAreSubtotals="1" fieldPosition="0"/>
    </format>
    <format dxfId="3">
      <pivotArea field="0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57EEB0-F003-40C6-AF4C-26381EF0B3A9}" name="Сводная таблица4" cacheId="2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outline="1" outlineData="1" multipleFieldFilters="0">
  <location ref="A3:Q32" firstHeaderRow="1" firstDataRow="3" firstDataCol="1"/>
  <pivotFields count="4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85">
        <item m="1" x="53"/>
        <item m="1" x="81"/>
        <item m="1" x="60"/>
        <item m="1" x="64"/>
        <item m="1" x="61"/>
        <item m="1" x="73"/>
        <item m="1" x="47"/>
        <item m="1" x="41"/>
        <item m="1" x="35"/>
        <item x="3"/>
        <item m="1" x="67"/>
        <item m="1" x="66"/>
        <item m="1" x="62"/>
        <item m="1" x="80"/>
        <item m="1" x="37"/>
        <item m="1" x="54"/>
        <item m="1" x="74"/>
        <item m="1" x="48"/>
        <item m="1" x="70"/>
        <item m="1" x="82"/>
        <item m="1" x="49"/>
        <item m="1" x="46"/>
        <item m="1" x="78"/>
        <item m="1" x="52"/>
        <item m="1" x="71"/>
        <item m="1" x="33"/>
        <item m="1" x="56"/>
        <item m="1" x="27"/>
        <item m="1" x="50"/>
        <item m="1" x="75"/>
        <item m="1" x="28"/>
        <item m="1" x="43"/>
        <item m="1" x="69"/>
        <item m="1" x="51"/>
        <item m="1" x="58"/>
        <item m="1" x="79"/>
        <item m="1" x="26"/>
        <item m="1" x="68"/>
        <item m="1" x="76"/>
        <item m="1" x="77"/>
        <item x="0"/>
        <item x="1"/>
        <item x="2"/>
        <item m="1" x="36"/>
        <item x="4"/>
        <item x="5"/>
        <item x="6"/>
        <item x="7"/>
        <item x="8"/>
        <item x="9"/>
        <item x="10"/>
        <item m="1" x="30"/>
        <item m="1" x="44"/>
        <item m="1" x="31"/>
        <item m="1" x="45"/>
        <item m="1" x="32"/>
        <item m="1" x="42"/>
        <item m="1" x="34"/>
        <item x="15"/>
        <item x="16"/>
        <item x="17"/>
        <item m="1" x="63"/>
        <item m="1" x="72"/>
        <item m="1" x="38"/>
        <item m="1" x="59"/>
        <item x="18"/>
        <item m="1" x="57"/>
        <item x="19"/>
        <item x="20"/>
        <item m="1" x="39"/>
        <item m="1" x="40"/>
        <item m="1" x="55"/>
        <item m="1" x="83"/>
        <item m="1" x="29"/>
        <item x="21"/>
        <item x="13"/>
        <item x="23"/>
        <item x="25"/>
        <item m="1" x="65"/>
        <item x="11"/>
        <item x="12"/>
        <item x="14"/>
        <item x="22"/>
        <item x="24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27">
    <i>
      <x v="9"/>
    </i>
    <i>
      <x v="40"/>
    </i>
    <i>
      <x v="41"/>
    </i>
    <i>
      <x v="42"/>
    </i>
    <i>
      <x v="44"/>
    </i>
    <i>
      <x v="45"/>
    </i>
    <i>
      <x v="46"/>
    </i>
    <i>
      <x v="47"/>
    </i>
    <i>
      <x v="48"/>
    </i>
    <i>
      <x v="49"/>
    </i>
    <i>
      <x v="50"/>
    </i>
    <i>
      <x v="58"/>
    </i>
    <i>
      <x v="59"/>
    </i>
    <i>
      <x v="60"/>
    </i>
    <i>
      <x v="65"/>
    </i>
    <i>
      <x v="67"/>
    </i>
    <i>
      <x v="68"/>
    </i>
    <i>
      <x v="74"/>
    </i>
    <i>
      <x v="75"/>
    </i>
    <i>
      <x v="76"/>
    </i>
    <i>
      <x v="77"/>
    </i>
    <i>
      <x v="79"/>
    </i>
    <i>
      <x v="80"/>
    </i>
    <i>
      <x v="81"/>
    </i>
    <i>
      <x v="82"/>
    </i>
    <i>
      <x v="83"/>
    </i>
    <i t="grand">
      <x/>
    </i>
  </rowItems>
  <colFields count="2">
    <field x="0"/>
    <field x="2"/>
  </colFields>
  <colItems count="16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 t="grand">
      <x/>
    </i>
  </colItems>
  <dataFields count="1">
    <dataField name="Сумма по полю артикул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D5FAE1-F9A3-4A30-8C18-A98D99FA34CF}" name="Сводная таблица5" cacheId="2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outline="1" outlineData="1" multipleFieldFilters="0">
  <location ref="A3:G70" firstHeaderRow="1" firstDataRow="2" firstDataCol="1"/>
  <pivotFields count="4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 sortType="ascending">
      <items count="85">
        <item m="1" x="31"/>
        <item m="1" x="53"/>
        <item m="1" x="29"/>
        <item m="1" x="81"/>
        <item m="1" x="45"/>
        <item m="1" x="60"/>
        <item x="0"/>
        <item m="1" x="64"/>
        <item x="11"/>
        <item m="1" x="32"/>
        <item m="1" x="61"/>
        <item x="1"/>
        <item m="1" x="73"/>
        <item x="12"/>
        <item x="24"/>
        <item m="1" x="42"/>
        <item m="1" x="47"/>
        <item x="2"/>
        <item m="1" x="41"/>
        <item x="14"/>
        <item m="1" x="34"/>
        <item m="1" x="35"/>
        <item m="1" x="36"/>
        <item x="3"/>
        <item m="1" x="65"/>
        <item x="15"/>
        <item m="1" x="67"/>
        <item m="1" x="66"/>
        <item x="18"/>
        <item m="1" x="62"/>
        <item x="4"/>
        <item m="1" x="80"/>
        <item x="5"/>
        <item m="1" x="37"/>
        <item x="6"/>
        <item m="1" x="57"/>
        <item m="1" x="54"/>
        <item m="1" x="74"/>
        <item x="19"/>
        <item m="1" x="48"/>
        <item x="7"/>
        <item m="1" x="70"/>
        <item x="8"/>
        <item m="1" x="82"/>
        <item x="13"/>
        <item m="1" x="49"/>
        <item x="21"/>
        <item m="1" x="46"/>
        <item x="23"/>
        <item m="1" x="78"/>
        <item x="9"/>
        <item m="1" x="52"/>
        <item x="25"/>
        <item m="1" x="71"/>
        <item x="10"/>
        <item m="1" x="33"/>
        <item x="22"/>
        <item x="20"/>
        <item m="1" x="56"/>
        <item x="16"/>
        <item m="1" x="27"/>
        <item x="17"/>
        <item m="1" x="50"/>
        <item m="1" x="39"/>
        <item m="1" x="75"/>
        <item m="1" x="28"/>
        <item m="1" x="40"/>
        <item m="1" x="43"/>
        <item m="1" x="63"/>
        <item m="1" x="69"/>
        <item m="1" x="30"/>
        <item m="1" x="51"/>
        <item m="1" x="55"/>
        <item m="1" x="58"/>
        <item m="1" x="72"/>
        <item m="1" x="79"/>
        <item m="1" x="44"/>
        <item m="1" x="26"/>
        <item m="1" x="83"/>
        <item m="1" x="68"/>
        <item m="1" x="38"/>
        <item m="1" x="76"/>
        <item m="1" x="59"/>
        <item m="1" x="77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2">
    <field x="1"/>
    <field x="2"/>
  </rowFields>
  <rowItems count="66">
    <i>
      <x v="6"/>
    </i>
    <i r="1">
      <x/>
    </i>
    <i r="1">
      <x v="1"/>
    </i>
    <i>
      <x v="8"/>
    </i>
    <i r="1">
      <x/>
    </i>
    <i r="1">
      <x v="1"/>
    </i>
    <i>
      <x v="11"/>
    </i>
    <i r="1">
      <x/>
    </i>
    <i r="1">
      <x v="1"/>
    </i>
    <i>
      <x v="13"/>
    </i>
    <i r="1">
      <x/>
    </i>
    <i r="1">
      <x v="1"/>
    </i>
    <i>
      <x v="14"/>
    </i>
    <i r="1">
      <x v="1"/>
    </i>
    <i>
      <x v="17"/>
    </i>
    <i r="1">
      <x/>
    </i>
    <i r="1">
      <x v="1"/>
    </i>
    <i>
      <x v="19"/>
    </i>
    <i r="1">
      <x v="1"/>
    </i>
    <i>
      <x v="23"/>
    </i>
    <i r="1">
      <x/>
    </i>
    <i r="1">
      <x v="1"/>
    </i>
    <i>
      <x v="25"/>
    </i>
    <i r="1">
      <x v="1"/>
    </i>
    <i>
      <x v="28"/>
    </i>
    <i r="1">
      <x v="1"/>
    </i>
    <i>
      <x v="30"/>
    </i>
    <i r="1">
      <x v="1"/>
    </i>
    <i>
      <x v="32"/>
    </i>
    <i r="1">
      <x v="1"/>
    </i>
    <i>
      <x v="34"/>
    </i>
    <i r="1">
      <x v="1"/>
    </i>
    <i>
      <x v="38"/>
    </i>
    <i r="1">
      <x v="1"/>
    </i>
    <i>
      <x v="40"/>
    </i>
    <i r="1">
      <x v="1"/>
    </i>
    <i>
      <x v="42"/>
    </i>
    <i r="1">
      <x v="1"/>
    </i>
    <i>
      <x v="44"/>
    </i>
    <i r="1">
      <x/>
    </i>
    <i r="1">
      <x v="1"/>
    </i>
    <i>
      <x v="46"/>
    </i>
    <i r="1">
      <x/>
    </i>
    <i r="1">
      <x v="1"/>
    </i>
    <i>
      <x v="48"/>
    </i>
    <i r="1">
      <x/>
    </i>
    <i r="1">
      <x v="1"/>
    </i>
    <i>
      <x v="50"/>
    </i>
    <i r="1">
      <x/>
    </i>
    <i r="1">
      <x v="1"/>
    </i>
    <i>
      <x v="52"/>
    </i>
    <i r="1">
      <x/>
    </i>
    <i>
      <x v="54"/>
    </i>
    <i r="1">
      <x/>
    </i>
    <i>
      <x v="56"/>
    </i>
    <i r="1">
      <x/>
    </i>
    <i>
      <x v="57"/>
    </i>
    <i r="1">
      <x/>
    </i>
    <i r="1">
      <x v="1"/>
    </i>
    <i>
      <x v="59"/>
    </i>
    <i r="1">
      <x/>
    </i>
    <i r="1">
      <x v="1"/>
    </i>
    <i>
      <x v="61"/>
    </i>
    <i r="1">
      <x/>
    </i>
    <i r="1">
      <x v="1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Сумма по полю артикул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7F7AB-8E59-4E86-AA3C-75131C9CFBFD}">
  <sheetPr>
    <tabColor theme="9" tint="-0.499984740745262"/>
  </sheetPr>
  <dimension ref="A1:H88"/>
  <sheetViews>
    <sheetView zoomScaleNormal="100" zoomScaleSheetLayoutView="85" workbookViewId="0">
      <selection activeCell="I28" sqref="I28"/>
    </sheetView>
  </sheetViews>
  <sheetFormatPr defaultRowHeight="15" x14ac:dyDescent="0.25"/>
  <cols>
    <col min="1" max="1" width="68.5703125" customWidth="1"/>
    <col min="2" max="2" width="7.5703125" customWidth="1"/>
    <col min="8" max="8" width="37" customWidth="1"/>
  </cols>
  <sheetData>
    <row r="1" spans="1:7" x14ac:dyDescent="0.25">
      <c r="A1" s="120" t="s">
        <v>191</v>
      </c>
      <c r="B1" s="117" t="s">
        <v>132</v>
      </c>
      <c r="C1" s="118"/>
      <c r="D1" s="118"/>
      <c r="E1" s="118"/>
      <c r="F1" s="118"/>
      <c r="G1" s="119"/>
    </row>
    <row r="2" spans="1:7" ht="63.75" customHeight="1" thickBot="1" x14ac:dyDescent="0.3">
      <c r="A2" s="121"/>
      <c r="B2" s="64" t="s">
        <v>192</v>
      </c>
      <c r="C2" s="64" t="s">
        <v>119</v>
      </c>
      <c r="D2" s="65" t="s">
        <v>193</v>
      </c>
      <c r="E2" s="65" t="s">
        <v>194</v>
      </c>
      <c r="F2" s="65" t="s">
        <v>122</v>
      </c>
      <c r="G2" s="66" t="s">
        <v>123</v>
      </c>
    </row>
    <row r="3" spans="1:7" x14ac:dyDescent="0.25">
      <c r="A3" s="67" t="s">
        <v>182</v>
      </c>
      <c r="B3" s="67"/>
      <c r="C3" s="68"/>
      <c r="D3" s="69"/>
      <c r="E3" s="69"/>
      <c r="F3" s="69"/>
      <c r="G3" s="70"/>
    </row>
    <row r="4" spans="1:7" x14ac:dyDescent="0.25">
      <c r="A4" s="56" t="s">
        <v>8</v>
      </c>
      <c r="B4" s="114" t="s">
        <v>190</v>
      </c>
      <c r="C4" s="59" t="s">
        <v>134</v>
      </c>
      <c r="D4" s="19" t="s">
        <v>134</v>
      </c>
      <c r="E4" s="19" t="s">
        <v>134</v>
      </c>
      <c r="F4" s="19" t="s">
        <v>134</v>
      </c>
      <c r="G4" s="48" t="s">
        <v>134</v>
      </c>
    </row>
    <row r="5" spans="1:7" x14ac:dyDescent="0.25">
      <c r="A5" s="56" t="s">
        <v>5</v>
      </c>
      <c r="B5" s="114" t="s">
        <v>190</v>
      </c>
      <c r="C5" s="59" t="s">
        <v>134</v>
      </c>
      <c r="D5" s="19" t="s">
        <v>134</v>
      </c>
      <c r="E5" s="19" t="s">
        <v>134</v>
      </c>
      <c r="F5" s="19" t="s">
        <v>134</v>
      </c>
      <c r="G5" s="48" t="s">
        <v>134</v>
      </c>
    </row>
    <row r="6" spans="1:7" x14ac:dyDescent="0.25">
      <c r="A6" s="56" t="s">
        <v>6</v>
      </c>
      <c r="B6" s="114" t="s">
        <v>190</v>
      </c>
      <c r="C6" s="59" t="s">
        <v>134</v>
      </c>
      <c r="D6" s="19" t="s">
        <v>134</v>
      </c>
      <c r="E6" s="19" t="s">
        <v>134</v>
      </c>
      <c r="F6" s="19" t="s">
        <v>134</v>
      </c>
      <c r="G6" s="48" t="s">
        <v>134</v>
      </c>
    </row>
    <row r="7" spans="1:7" x14ac:dyDescent="0.25">
      <c r="A7" s="56" t="s">
        <v>4</v>
      </c>
      <c r="B7" s="114" t="s">
        <v>190</v>
      </c>
      <c r="C7" s="59" t="s">
        <v>134</v>
      </c>
      <c r="D7" s="19" t="s">
        <v>134</v>
      </c>
      <c r="E7" s="19"/>
      <c r="F7" s="19"/>
      <c r="G7" s="48"/>
    </row>
    <row r="8" spans="1:7" x14ac:dyDescent="0.25">
      <c r="A8" s="50" t="s">
        <v>32</v>
      </c>
      <c r="B8" s="75" t="s">
        <v>190</v>
      </c>
      <c r="C8" s="60"/>
      <c r="D8" s="23"/>
      <c r="E8" s="23" t="s">
        <v>134</v>
      </c>
      <c r="F8" s="23" t="s">
        <v>134</v>
      </c>
      <c r="G8" s="51" t="s">
        <v>134</v>
      </c>
    </row>
    <row r="9" spans="1:7" x14ac:dyDescent="0.25">
      <c r="A9" s="56" t="s">
        <v>7</v>
      </c>
      <c r="B9" s="114" t="s">
        <v>190</v>
      </c>
      <c r="C9" s="59" t="s">
        <v>134</v>
      </c>
      <c r="D9" s="19" t="s">
        <v>134</v>
      </c>
      <c r="E9" s="19" t="s">
        <v>134</v>
      </c>
      <c r="F9" s="19" t="s">
        <v>134</v>
      </c>
      <c r="G9" s="48"/>
    </row>
    <row r="10" spans="1:7" ht="15.75" thickBot="1" x14ac:dyDescent="0.3">
      <c r="A10" s="58" t="s">
        <v>33</v>
      </c>
      <c r="B10" s="63" t="s">
        <v>190</v>
      </c>
      <c r="C10" s="61"/>
      <c r="D10" s="54"/>
      <c r="E10" s="54"/>
      <c r="F10" s="54"/>
      <c r="G10" s="55" t="s">
        <v>134</v>
      </c>
    </row>
    <row r="11" spans="1:7" ht="32.25" customHeight="1" thickBot="1" x14ac:dyDescent="0.3">
      <c r="A11" s="56" t="s">
        <v>34</v>
      </c>
      <c r="B11" s="114" t="s">
        <v>190</v>
      </c>
      <c r="C11" s="59"/>
      <c r="D11" s="19"/>
      <c r="E11" s="19"/>
      <c r="F11" s="19"/>
      <c r="G11" s="48" t="s">
        <v>134</v>
      </c>
    </row>
    <row r="12" spans="1:7" x14ac:dyDescent="0.25">
      <c r="A12" s="67" t="s">
        <v>183</v>
      </c>
      <c r="B12" s="115"/>
      <c r="C12" s="68"/>
      <c r="D12" s="69"/>
      <c r="E12" s="69"/>
      <c r="F12" s="69"/>
      <c r="G12" s="70"/>
    </row>
    <row r="13" spans="1:7" x14ac:dyDescent="0.25">
      <c r="A13" s="56" t="s">
        <v>9</v>
      </c>
      <c r="B13" s="114" t="s">
        <v>190</v>
      </c>
      <c r="C13" s="59" t="s">
        <v>134</v>
      </c>
      <c r="D13" s="19" t="s">
        <v>134</v>
      </c>
      <c r="E13" s="19" t="s">
        <v>134</v>
      </c>
      <c r="F13" s="19" t="s">
        <v>134</v>
      </c>
      <c r="G13" s="48" t="s">
        <v>134</v>
      </c>
    </row>
    <row r="14" spans="1:7" x14ac:dyDescent="0.25">
      <c r="A14" s="56" t="s">
        <v>10</v>
      </c>
      <c r="B14" s="114" t="s">
        <v>190</v>
      </c>
      <c r="C14" s="59" t="s">
        <v>134</v>
      </c>
      <c r="D14" s="19" t="s">
        <v>134</v>
      </c>
      <c r="E14" s="19" t="s">
        <v>134</v>
      </c>
      <c r="F14" s="19" t="s">
        <v>134</v>
      </c>
      <c r="G14" s="48" t="s">
        <v>134</v>
      </c>
    </row>
    <row r="15" spans="1:7" x14ac:dyDescent="0.25">
      <c r="A15" s="56" t="s">
        <v>177</v>
      </c>
      <c r="B15" s="114" t="s">
        <v>190</v>
      </c>
      <c r="C15" s="59" t="s">
        <v>134</v>
      </c>
      <c r="D15" s="19" t="s">
        <v>134</v>
      </c>
      <c r="E15" s="19" t="s">
        <v>134</v>
      </c>
      <c r="F15" s="19" t="s">
        <v>134</v>
      </c>
      <c r="G15" s="48"/>
    </row>
    <row r="16" spans="1:7" x14ac:dyDescent="0.25">
      <c r="A16" s="56" t="s">
        <v>14</v>
      </c>
      <c r="B16" s="114" t="s">
        <v>190</v>
      </c>
      <c r="C16" s="59" t="s">
        <v>134</v>
      </c>
      <c r="D16" s="19" t="s">
        <v>134</v>
      </c>
      <c r="E16" s="19" t="s">
        <v>134</v>
      </c>
      <c r="F16" s="19" t="s">
        <v>134</v>
      </c>
      <c r="G16" s="48" t="s">
        <v>134</v>
      </c>
    </row>
    <row r="17" spans="1:7" x14ac:dyDescent="0.25">
      <c r="A17" s="57" t="s">
        <v>40</v>
      </c>
      <c r="B17" s="62" t="s">
        <v>190</v>
      </c>
      <c r="C17" s="60"/>
      <c r="D17" s="23"/>
      <c r="E17" s="23"/>
      <c r="F17" s="23"/>
      <c r="G17" s="51" t="s">
        <v>134</v>
      </c>
    </row>
    <row r="18" spans="1:7" x14ac:dyDescent="0.25">
      <c r="A18" s="56" t="s">
        <v>11</v>
      </c>
      <c r="B18" s="114" t="s">
        <v>190</v>
      </c>
      <c r="C18" s="59" t="s">
        <v>134</v>
      </c>
      <c r="D18" s="19" t="s">
        <v>134</v>
      </c>
      <c r="E18" s="19" t="s">
        <v>134</v>
      </c>
      <c r="F18" s="19" t="s">
        <v>134</v>
      </c>
      <c r="G18" s="48" t="s">
        <v>134</v>
      </c>
    </row>
    <row r="19" spans="1:7" x14ac:dyDescent="0.25">
      <c r="A19" s="56" t="s">
        <v>13</v>
      </c>
      <c r="B19" s="114" t="s">
        <v>190</v>
      </c>
      <c r="C19" s="59" t="s">
        <v>134</v>
      </c>
      <c r="D19" s="19" t="s">
        <v>134</v>
      </c>
      <c r="E19" s="19" t="s">
        <v>134</v>
      </c>
      <c r="F19" s="19" t="s">
        <v>134</v>
      </c>
      <c r="G19" s="48" t="s">
        <v>134</v>
      </c>
    </row>
    <row r="20" spans="1:7" x14ac:dyDescent="0.25">
      <c r="A20" s="56" t="s">
        <v>12</v>
      </c>
      <c r="B20" s="114" t="s">
        <v>190</v>
      </c>
      <c r="C20" s="59" t="s">
        <v>134</v>
      </c>
      <c r="D20" s="19"/>
      <c r="E20" s="19" t="s">
        <v>134</v>
      </c>
      <c r="F20" s="19"/>
      <c r="G20" s="48"/>
    </row>
    <row r="21" spans="1:7" ht="15.75" thickBot="1" x14ac:dyDescent="0.3">
      <c r="A21" s="58" t="s">
        <v>41</v>
      </c>
      <c r="B21" s="63" t="s">
        <v>190</v>
      </c>
      <c r="C21" s="61"/>
      <c r="D21" s="54" t="s">
        <v>134</v>
      </c>
      <c r="E21" s="54"/>
      <c r="F21" s="54" t="s">
        <v>134</v>
      </c>
      <c r="G21" s="55" t="s">
        <v>134</v>
      </c>
    </row>
    <row r="22" spans="1:7" x14ac:dyDescent="0.25">
      <c r="A22" s="67" t="s">
        <v>184</v>
      </c>
      <c r="B22" s="115"/>
      <c r="C22" s="68"/>
      <c r="D22" s="69"/>
      <c r="E22" s="69"/>
      <c r="F22" s="69"/>
      <c r="G22" s="70"/>
    </row>
    <row r="23" spans="1:7" x14ac:dyDescent="0.25">
      <c r="A23" s="56" t="s">
        <v>21</v>
      </c>
      <c r="B23" s="114" t="s">
        <v>190</v>
      </c>
      <c r="C23" s="59" t="s">
        <v>134</v>
      </c>
      <c r="D23" s="19" t="s">
        <v>134</v>
      </c>
      <c r="E23" s="19" t="s">
        <v>134</v>
      </c>
      <c r="F23" s="19" t="s">
        <v>134</v>
      </c>
      <c r="G23" s="48"/>
    </row>
    <row r="24" spans="1:7" x14ac:dyDescent="0.25">
      <c r="A24" s="56" t="s">
        <v>23</v>
      </c>
      <c r="B24" s="114" t="s">
        <v>190</v>
      </c>
      <c r="C24" s="59" t="s">
        <v>134</v>
      </c>
      <c r="D24" s="19" t="s">
        <v>134</v>
      </c>
      <c r="E24" s="19" t="s">
        <v>134</v>
      </c>
      <c r="F24" s="19" t="s">
        <v>134</v>
      </c>
      <c r="G24" s="48"/>
    </row>
    <row r="25" spans="1:7" x14ac:dyDescent="0.25">
      <c r="A25" s="56" t="s">
        <v>22</v>
      </c>
      <c r="B25" s="114" t="s">
        <v>190</v>
      </c>
      <c r="C25" s="59" t="s">
        <v>134</v>
      </c>
      <c r="D25" s="19" t="s">
        <v>134</v>
      </c>
      <c r="E25" s="19" t="s">
        <v>134</v>
      </c>
      <c r="F25" s="19" t="s">
        <v>134</v>
      </c>
      <c r="G25" s="48"/>
    </row>
    <row r="26" spans="1:7" x14ac:dyDescent="0.25">
      <c r="A26" s="56" t="s">
        <v>24</v>
      </c>
      <c r="B26" s="114" t="s">
        <v>190</v>
      </c>
      <c r="C26" s="59" t="s">
        <v>134</v>
      </c>
      <c r="D26" s="19" t="s">
        <v>134</v>
      </c>
      <c r="E26" s="19" t="s">
        <v>134</v>
      </c>
      <c r="F26" s="19" t="s">
        <v>134</v>
      </c>
      <c r="G26" s="48"/>
    </row>
    <row r="27" spans="1:7" x14ac:dyDescent="0.25">
      <c r="A27" s="57" t="s">
        <v>35</v>
      </c>
      <c r="B27" s="75" t="s">
        <v>190</v>
      </c>
      <c r="C27" s="60"/>
      <c r="D27" s="23"/>
      <c r="E27" s="23"/>
      <c r="F27" s="23"/>
      <c r="G27" s="51" t="s">
        <v>134</v>
      </c>
    </row>
    <row r="28" spans="1:7" x14ac:dyDescent="0.25">
      <c r="A28" s="57" t="s">
        <v>37</v>
      </c>
      <c r="B28" s="75" t="s">
        <v>190</v>
      </c>
      <c r="C28" s="60"/>
      <c r="D28" s="23"/>
      <c r="E28" s="23"/>
      <c r="F28" s="23"/>
      <c r="G28" s="51" t="s">
        <v>134</v>
      </c>
    </row>
    <row r="29" spans="1:7" x14ac:dyDescent="0.25">
      <c r="A29" s="57" t="s">
        <v>38</v>
      </c>
      <c r="B29" s="75" t="s">
        <v>190</v>
      </c>
      <c r="C29" s="60"/>
      <c r="D29" s="23"/>
      <c r="E29" s="23"/>
      <c r="F29" s="23"/>
      <c r="G29" s="51" t="s">
        <v>134</v>
      </c>
    </row>
    <row r="30" spans="1:7" x14ac:dyDescent="0.25">
      <c r="A30" s="57" t="s">
        <v>36</v>
      </c>
      <c r="B30" s="75" t="s">
        <v>190</v>
      </c>
      <c r="C30" s="60"/>
      <c r="D30" s="23"/>
      <c r="E30" s="23"/>
      <c r="F30" s="23"/>
      <c r="G30" s="51" t="s">
        <v>134</v>
      </c>
    </row>
    <row r="31" spans="1:7" ht="15.75" thickBot="1" x14ac:dyDescent="0.3">
      <c r="A31" s="58" t="s">
        <v>39</v>
      </c>
      <c r="B31" s="63" t="s">
        <v>190</v>
      </c>
      <c r="C31" s="61"/>
      <c r="D31" s="54"/>
      <c r="E31" s="54"/>
      <c r="F31" s="54"/>
      <c r="G31" s="55" t="s">
        <v>134</v>
      </c>
    </row>
    <row r="32" spans="1:7" x14ac:dyDescent="0.25">
      <c r="A32" s="67" t="s">
        <v>185</v>
      </c>
      <c r="B32" s="115"/>
      <c r="C32" s="68"/>
      <c r="D32" s="69"/>
      <c r="E32" s="69"/>
      <c r="F32" s="69"/>
      <c r="G32" s="70"/>
    </row>
    <row r="33" spans="1:7" x14ac:dyDescent="0.25">
      <c r="A33" s="56" t="s">
        <v>25</v>
      </c>
      <c r="B33" s="114" t="s">
        <v>190</v>
      </c>
      <c r="C33" s="59" t="s">
        <v>134</v>
      </c>
      <c r="D33" s="19" t="s">
        <v>134</v>
      </c>
      <c r="E33" s="19" t="s">
        <v>134</v>
      </c>
      <c r="F33" s="19" t="s">
        <v>134</v>
      </c>
      <c r="G33" s="48" t="s">
        <v>134</v>
      </c>
    </row>
    <row r="34" spans="1:7" x14ac:dyDescent="0.25">
      <c r="A34" s="56" t="s">
        <v>26</v>
      </c>
      <c r="B34" s="114" t="s">
        <v>190</v>
      </c>
      <c r="C34" s="59" t="s">
        <v>134</v>
      </c>
      <c r="D34" s="19" t="s">
        <v>134</v>
      </c>
      <c r="E34" s="19" t="s">
        <v>134</v>
      </c>
      <c r="F34" s="19" t="s">
        <v>134</v>
      </c>
      <c r="G34" s="48" t="s">
        <v>134</v>
      </c>
    </row>
    <row r="35" spans="1:7" x14ac:dyDescent="0.25">
      <c r="A35" s="56" t="s">
        <v>45</v>
      </c>
      <c r="B35" s="114" t="s">
        <v>190</v>
      </c>
      <c r="C35" s="59" t="s">
        <v>134</v>
      </c>
      <c r="D35" s="19" t="s">
        <v>134</v>
      </c>
      <c r="E35" s="19" t="s">
        <v>134</v>
      </c>
      <c r="F35" s="19" t="s">
        <v>134</v>
      </c>
      <c r="G35" s="48" t="s">
        <v>134</v>
      </c>
    </row>
    <row r="36" spans="1:7" x14ac:dyDescent="0.25">
      <c r="A36" s="56" t="s">
        <v>27</v>
      </c>
      <c r="B36" s="114" t="s">
        <v>190</v>
      </c>
      <c r="C36" s="59" t="s">
        <v>134</v>
      </c>
      <c r="D36" s="19" t="s">
        <v>134</v>
      </c>
      <c r="E36" s="19" t="s">
        <v>134</v>
      </c>
      <c r="F36" s="19" t="s">
        <v>134</v>
      </c>
      <c r="G36" s="48"/>
    </row>
    <row r="37" spans="1:7" ht="15.75" thickBot="1" x14ac:dyDescent="0.3">
      <c r="A37" s="58" t="s">
        <v>42</v>
      </c>
      <c r="B37" s="63" t="s">
        <v>190</v>
      </c>
      <c r="C37" s="61"/>
      <c r="D37" s="54"/>
      <c r="E37" s="54"/>
      <c r="F37" s="54"/>
      <c r="G37" s="55" t="s">
        <v>134</v>
      </c>
    </row>
    <row r="38" spans="1:7" x14ac:dyDescent="0.25">
      <c r="A38" s="67" t="s">
        <v>186</v>
      </c>
      <c r="B38" s="115"/>
      <c r="C38" s="68"/>
      <c r="D38" s="69"/>
      <c r="E38" s="69"/>
      <c r="F38" s="69"/>
      <c r="G38" s="70"/>
    </row>
    <row r="39" spans="1:7" ht="30" x14ac:dyDescent="0.25">
      <c r="A39" s="56" t="s">
        <v>17</v>
      </c>
      <c r="B39" s="114" t="s">
        <v>190</v>
      </c>
      <c r="C39" s="59" t="s">
        <v>134</v>
      </c>
      <c r="D39" s="19" t="s">
        <v>134</v>
      </c>
      <c r="E39" s="19" t="s">
        <v>134</v>
      </c>
      <c r="F39" s="19" t="s">
        <v>134</v>
      </c>
      <c r="G39" s="48" t="s">
        <v>134</v>
      </c>
    </row>
    <row r="40" spans="1:7" x14ac:dyDescent="0.25">
      <c r="A40" s="56" t="s">
        <v>18</v>
      </c>
      <c r="B40" s="114" t="s">
        <v>190</v>
      </c>
      <c r="C40" s="59" t="s">
        <v>134</v>
      </c>
      <c r="D40" s="19" t="s">
        <v>134</v>
      </c>
      <c r="E40" s="19" t="s">
        <v>134</v>
      </c>
      <c r="F40" s="19" t="s">
        <v>134</v>
      </c>
      <c r="G40" s="48" t="s">
        <v>134</v>
      </c>
    </row>
    <row r="41" spans="1:7" ht="30.75" thickBot="1" x14ac:dyDescent="0.3">
      <c r="A41" s="71" t="s">
        <v>19</v>
      </c>
      <c r="B41" s="116" t="s">
        <v>190</v>
      </c>
      <c r="C41" s="72" t="s">
        <v>134</v>
      </c>
      <c r="D41" s="73" t="s">
        <v>134</v>
      </c>
      <c r="E41" s="73" t="s">
        <v>134</v>
      </c>
      <c r="F41" s="73" t="s">
        <v>134</v>
      </c>
      <c r="G41" s="74" t="s">
        <v>134</v>
      </c>
    </row>
    <row r="42" spans="1:7" x14ac:dyDescent="0.25">
      <c r="A42" s="67" t="s">
        <v>187</v>
      </c>
      <c r="B42" s="115"/>
      <c r="C42" s="68"/>
      <c r="D42" s="69"/>
      <c r="E42" s="69"/>
      <c r="F42" s="69"/>
      <c r="G42" s="70"/>
    </row>
    <row r="43" spans="1:7" x14ac:dyDescent="0.25">
      <c r="A43" s="56" t="s">
        <v>31</v>
      </c>
      <c r="B43" s="114" t="s">
        <v>190</v>
      </c>
      <c r="C43" s="59" t="s">
        <v>134</v>
      </c>
      <c r="D43" s="19" t="s">
        <v>134</v>
      </c>
      <c r="E43" s="19" t="s">
        <v>134</v>
      </c>
      <c r="F43" s="19" t="s">
        <v>134</v>
      </c>
      <c r="G43" s="48"/>
    </row>
    <row r="44" spans="1:7" x14ac:dyDescent="0.25">
      <c r="A44" s="57" t="s">
        <v>44</v>
      </c>
      <c r="B44" s="62" t="s">
        <v>190</v>
      </c>
      <c r="C44" s="60"/>
      <c r="D44" s="23"/>
      <c r="E44" s="23"/>
      <c r="F44" s="23"/>
      <c r="G44" s="51" t="s">
        <v>134</v>
      </c>
    </row>
    <row r="45" spans="1:7" x14ac:dyDescent="0.25">
      <c r="A45" s="56" t="s">
        <v>30</v>
      </c>
      <c r="B45" s="114" t="s">
        <v>190</v>
      </c>
      <c r="C45" s="59" t="s">
        <v>134</v>
      </c>
      <c r="D45" s="19" t="s">
        <v>134</v>
      </c>
      <c r="E45" s="19" t="s">
        <v>134</v>
      </c>
      <c r="F45" s="19" t="s">
        <v>134</v>
      </c>
      <c r="G45" s="48"/>
    </row>
    <row r="46" spans="1:7" ht="15.75" thickBot="1" x14ac:dyDescent="0.3">
      <c r="A46" s="58" t="s">
        <v>43</v>
      </c>
      <c r="B46" s="63" t="s">
        <v>190</v>
      </c>
      <c r="C46" s="61"/>
      <c r="D46" s="54"/>
      <c r="E46" s="54"/>
      <c r="F46" s="54"/>
      <c r="G46" s="55" t="s">
        <v>134</v>
      </c>
    </row>
    <row r="48" spans="1:7" ht="15.75" thickBot="1" x14ac:dyDescent="0.3"/>
    <row r="49" spans="1:8" x14ac:dyDescent="0.25">
      <c r="A49" s="134" t="s">
        <v>181</v>
      </c>
      <c r="B49" s="117" t="s">
        <v>132</v>
      </c>
      <c r="C49" s="118"/>
      <c r="D49" s="118"/>
      <c r="E49" s="118"/>
      <c r="F49" s="118"/>
      <c r="G49" s="119"/>
    </row>
    <row r="50" spans="1:8" ht="60.75" thickBot="1" x14ac:dyDescent="0.3">
      <c r="A50" s="135"/>
      <c r="B50" s="64" t="s">
        <v>192</v>
      </c>
      <c r="C50" s="64" t="s">
        <v>119</v>
      </c>
      <c r="D50" s="65" t="s">
        <v>193</v>
      </c>
      <c r="E50" s="65" t="s">
        <v>194</v>
      </c>
      <c r="F50" s="65" t="s">
        <v>122</v>
      </c>
      <c r="G50" s="66" t="s">
        <v>123</v>
      </c>
    </row>
    <row r="51" spans="1:8" x14ac:dyDescent="0.25">
      <c r="A51" s="122" t="s">
        <v>138</v>
      </c>
      <c r="B51" s="112" t="s">
        <v>188</v>
      </c>
      <c r="C51" s="85">
        <v>-8620</v>
      </c>
      <c r="D51" s="85">
        <v>101493</v>
      </c>
      <c r="E51" s="85"/>
      <c r="F51" s="85"/>
      <c r="G51" s="86"/>
      <c r="H51" s="76"/>
    </row>
    <row r="52" spans="1:8" ht="15.75" thickBot="1" x14ac:dyDescent="0.3">
      <c r="A52" s="123"/>
      <c r="B52" s="81" t="s">
        <v>189</v>
      </c>
      <c r="C52" s="87">
        <v>-8627</v>
      </c>
      <c r="D52" s="87">
        <v>-8651</v>
      </c>
      <c r="E52" s="87"/>
      <c r="F52" s="87">
        <v>100884</v>
      </c>
      <c r="G52" s="88"/>
      <c r="H52" s="76"/>
    </row>
    <row r="53" spans="1:8" x14ac:dyDescent="0.25">
      <c r="A53" s="124" t="s">
        <v>165</v>
      </c>
      <c r="B53" s="77" t="s">
        <v>188</v>
      </c>
      <c r="C53" s="85"/>
      <c r="D53" s="85"/>
      <c r="E53" s="85">
        <v>101492</v>
      </c>
      <c r="F53" s="85">
        <v>101497</v>
      </c>
      <c r="G53" s="86"/>
    </row>
    <row r="54" spans="1:8" ht="15.75" thickBot="1" x14ac:dyDescent="0.3">
      <c r="A54" s="125"/>
      <c r="B54" s="113" t="s">
        <v>189</v>
      </c>
      <c r="C54" s="87"/>
      <c r="D54" s="87"/>
      <c r="E54" s="87">
        <v>100410</v>
      </c>
      <c r="F54" s="87"/>
      <c r="G54" s="88"/>
    </row>
    <row r="55" spans="1:8" x14ac:dyDescent="0.25">
      <c r="A55" s="126" t="s">
        <v>139</v>
      </c>
      <c r="B55" s="77" t="s">
        <v>188</v>
      </c>
      <c r="C55" s="85">
        <v>100510</v>
      </c>
      <c r="D55" s="85">
        <v>111245</v>
      </c>
      <c r="E55" s="85"/>
      <c r="F55" s="85"/>
      <c r="G55" s="86"/>
    </row>
    <row r="56" spans="1:8" ht="15.75" thickBot="1" x14ac:dyDescent="0.3">
      <c r="A56" s="127"/>
      <c r="B56" s="81" t="s">
        <v>189</v>
      </c>
      <c r="C56" s="87">
        <v>-8629</v>
      </c>
      <c r="D56" s="87">
        <v>-8797</v>
      </c>
      <c r="E56" s="87"/>
      <c r="F56" s="87"/>
      <c r="G56" s="88"/>
    </row>
    <row r="57" spans="1:8" x14ac:dyDescent="0.25">
      <c r="A57" s="126" t="s">
        <v>167</v>
      </c>
      <c r="B57" s="77" t="s">
        <v>188</v>
      </c>
      <c r="C57" s="85"/>
      <c r="D57" s="85"/>
      <c r="E57" s="85">
        <v>-8795</v>
      </c>
      <c r="F57" s="85">
        <v>101496</v>
      </c>
      <c r="G57" s="86"/>
    </row>
    <row r="58" spans="1:8" ht="15.75" thickBot="1" x14ac:dyDescent="0.3">
      <c r="A58" s="127"/>
      <c r="B58" s="81" t="s">
        <v>189</v>
      </c>
      <c r="C58" s="87"/>
      <c r="D58" s="87"/>
      <c r="E58" s="87">
        <v>100411</v>
      </c>
      <c r="F58" s="87">
        <v>100414</v>
      </c>
      <c r="G58" s="88"/>
    </row>
    <row r="59" spans="1:8" x14ac:dyDescent="0.25">
      <c r="A59" s="138" t="s">
        <v>140</v>
      </c>
      <c r="B59" s="77" t="s">
        <v>188</v>
      </c>
      <c r="C59" s="85">
        <v>-8623</v>
      </c>
      <c r="D59" s="85">
        <v>101494</v>
      </c>
      <c r="E59" s="85"/>
      <c r="F59" s="85"/>
      <c r="G59" s="86"/>
    </row>
    <row r="60" spans="1:8" ht="15.75" thickBot="1" x14ac:dyDescent="0.3">
      <c r="A60" s="139"/>
      <c r="B60" s="81" t="s">
        <v>189</v>
      </c>
      <c r="C60" s="87">
        <v>-8634</v>
      </c>
      <c r="D60" s="87">
        <v>-8653</v>
      </c>
      <c r="E60" s="87"/>
      <c r="F60" s="87"/>
      <c r="G60" s="88"/>
    </row>
    <row r="61" spans="1:8" ht="16.5" thickBot="1" x14ac:dyDescent="0.3">
      <c r="A61" s="101" t="s">
        <v>168</v>
      </c>
      <c r="B61" s="83" t="s">
        <v>189</v>
      </c>
      <c r="C61" s="93"/>
      <c r="D61" s="93"/>
      <c r="E61" s="93">
        <v>100412</v>
      </c>
      <c r="F61" s="93">
        <v>100415</v>
      </c>
      <c r="G61" s="94">
        <v>109339</v>
      </c>
    </row>
    <row r="62" spans="1:8" x14ac:dyDescent="0.25">
      <c r="A62" s="140" t="s">
        <v>152</v>
      </c>
      <c r="B62" s="77" t="s">
        <v>188</v>
      </c>
      <c r="C62" s="85">
        <v>-8625</v>
      </c>
      <c r="D62" s="85">
        <v>101495</v>
      </c>
      <c r="E62" s="85"/>
      <c r="F62" s="85"/>
      <c r="G62" s="86"/>
    </row>
    <row r="63" spans="1:8" ht="15.75" thickBot="1" x14ac:dyDescent="0.3">
      <c r="A63" s="141"/>
      <c r="B63" s="81" t="s">
        <v>189</v>
      </c>
      <c r="C63" s="87">
        <v>-8638</v>
      </c>
      <c r="D63" s="87">
        <v>-8655</v>
      </c>
      <c r="E63" s="87"/>
      <c r="F63" s="87"/>
      <c r="G63" s="88"/>
    </row>
    <row r="64" spans="1:8" ht="16.5" thickBot="1" x14ac:dyDescent="0.3">
      <c r="A64" s="102" t="s">
        <v>159</v>
      </c>
      <c r="B64" s="82" t="s">
        <v>189</v>
      </c>
      <c r="C64" s="91"/>
      <c r="D64" s="91"/>
      <c r="E64" s="91">
        <v>100413</v>
      </c>
      <c r="F64" s="91">
        <v>100416</v>
      </c>
      <c r="G64" s="92">
        <v>109307</v>
      </c>
    </row>
    <row r="65" spans="1:7" ht="16.5" thickBot="1" x14ac:dyDescent="0.3">
      <c r="A65" s="103" t="s">
        <v>147</v>
      </c>
      <c r="B65" s="83" t="s">
        <v>189</v>
      </c>
      <c r="C65" s="93"/>
      <c r="D65" s="93">
        <v>113708</v>
      </c>
      <c r="E65" s="93"/>
      <c r="F65" s="93"/>
      <c r="G65" s="94"/>
    </row>
    <row r="66" spans="1:7" ht="16.5" thickBot="1" x14ac:dyDescent="0.3">
      <c r="A66" s="104" t="s">
        <v>141</v>
      </c>
      <c r="B66" s="82" t="s">
        <v>189</v>
      </c>
      <c r="C66" s="91">
        <v>-8645</v>
      </c>
      <c r="D66" s="91">
        <v>103119</v>
      </c>
      <c r="E66" s="91"/>
      <c r="F66" s="91"/>
      <c r="G66" s="92"/>
    </row>
    <row r="67" spans="1:7" ht="16.5" thickBot="1" x14ac:dyDescent="0.3">
      <c r="A67" s="105" t="s">
        <v>142</v>
      </c>
      <c r="B67" s="83" t="s">
        <v>189</v>
      </c>
      <c r="C67" s="93">
        <v>110801</v>
      </c>
      <c r="D67" s="93">
        <v>110889</v>
      </c>
      <c r="E67" s="93"/>
      <c r="F67" s="93"/>
      <c r="G67" s="94"/>
    </row>
    <row r="68" spans="1:7" ht="16.5" thickBot="1" x14ac:dyDescent="0.3">
      <c r="A68" s="106" t="s">
        <v>154</v>
      </c>
      <c r="B68" s="82" t="s">
        <v>189</v>
      </c>
      <c r="C68" s="91">
        <v>110803</v>
      </c>
      <c r="D68" s="91">
        <v>110891</v>
      </c>
      <c r="E68" s="91"/>
      <c r="F68" s="91"/>
      <c r="G68" s="92"/>
    </row>
    <row r="69" spans="1:7" ht="16.5" thickBot="1" x14ac:dyDescent="0.3">
      <c r="A69" s="107" t="s">
        <v>162</v>
      </c>
      <c r="B69" s="83" t="s">
        <v>189</v>
      </c>
      <c r="C69" s="93"/>
      <c r="D69" s="93">
        <v>113710</v>
      </c>
      <c r="E69" s="93"/>
      <c r="F69" s="93"/>
      <c r="G69" s="94"/>
    </row>
    <row r="70" spans="1:7" ht="16.5" thickBot="1" x14ac:dyDescent="0.3">
      <c r="A70" s="108" t="s">
        <v>144</v>
      </c>
      <c r="B70" s="82" t="s">
        <v>189</v>
      </c>
      <c r="C70" s="91">
        <v>110805</v>
      </c>
      <c r="D70" s="91"/>
      <c r="E70" s="91">
        <v>113073</v>
      </c>
      <c r="F70" s="91"/>
      <c r="G70" s="92"/>
    </row>
    <row r="71" spans="1:7" ht="16.5" thickBot="1" x14ac:dyDescent="0.3">
      <c r="A71" s="109" t="s">
        <v>161</v>
      </c>
      <c r="B71" s="83" t="s">
        <v>189</v>
      </c>
      <c r="C71" s="93">
        <v>110807</v>
      </c>
      <c r="D71" s="93">
        <v>113712</v>
      </c>
      <c r="E71" s="93"/>
      <c r="F71" s="93"/>
      <c r="G71" s="94"/>
    </row>
    <row r="72" spans="1:7" x14ac:dyDescent="0.25">
      <c r="A72" s="142" t="s">
        <v>155</v>
      </c>
      <c r="B72" s="77" t="s">
        <v>188</v>
      </c>
      <c r="C72" s="85"/>
      <c r="D72" s="85"/>
      <c r="E72" s="85"/>
      <c r="F72" s="85"/>
      <c r="G72" s="86">
        <v>110396</v>
      </c>
    </row>
    <row r="73" spans="1:7" ht="15.75" thickBot="1" x14ac:dyDescent="0.3">
      <c r="A73" s="143"/>
      <c r="B73" s="81" t="s">
        <v>189</v>
      </c>
      <c r="C73" s="87"/>
      <c r="D73" s="87"/>
      <c r="E73" s="87">
        <v>110417</v>
      </c>
      <c r="F73" s="87">
        <v>110268</v>
      </c>
      <c r="G73" s="88">
        <v>109341</v>
      </c>
    </row>
    <row r="74" spans="1:7" x14ac:dyDescent="0.25">
      <c r="A74" s="136" t="s">
        <v>156</v>
      </c>
      <c r="B74" s="80" t="s">
        <v>188</v>
      </c>
      <c r="C74" s="95"/>
      <c r="D74" s="95"/>
      <c r="E74" s="95"/>
      <c r="F74" s="95">
        <v>113657</v>
      </c>
      <c r="G74" s="96">
        <v>110398</v>
      </c>
    </row>
    <row r="75" spans="1:7" ht="15.75" thickBot="1" x14ac:dyDescent="0.3">
      <c r="A75" s="137"/>
      <c r="B75" s="84" t="s">
        <v>189</v>
      </c>
      <c r="C75" s="97"/>
      <c r="D75" s="97"/>
      <c r="E75" s="97"/>
      <c r="F75" s="97">
        <v>113704</v>
      </c>
      <c r="G75" s="98">
        <v>109352</v>
      </c>
    </row>
    <row r="76" spans="1:7" x14ac:dyDescent="0.25">
      <c r="A76" s="124" t="s">
        <v>157</v>
      </c>
      <c r="B76" s="77" t="s">
        <v>188</v>
      </c>
      <c r="C76" s="85"/>
      <c r="D76" s="85"/>
      <c r="E76" s="85"/>
      <c r="F76" s="85"/>
      <c r="G76" s="86">
        <v>110400</v>
      </c>
    </row>
    <row r="77" spans="1:7" ht="15.75" thickBot="1" x14ac:dyDescent="0.3">
      <c r="A77" s="125"/>
      <c r="B77" s="81" t="s">
        <v>189</v>
      </c>
      <c r="C77" s="87"/>
      <c r="D77" s="87"/>
      <c r="E77" s="87"/>
      <c r="F77" s="87">
        <v>110270</v>
      </c>
      <c r="G77" s="88">
        <v>109345</v>
      </c>
    </row>
    <row r="78" spans="1:7" x14ac:dyDescent="0.25">
      <c r="A78" s="144" t="s">
        <v>143</v>
      </c>
      <c r="B78" s="77" t="s">
        <v>188</v>
      </c>
      <c r="C78" s="85"/>
      <c r="D78" s="85"/>
      <c r="E78" s="85">
        <v>108273</v>
      </c>
      <c r="F78" s="85">
        <v>104300</v>
      </c>
      <c r="G78" s="86">
        <v>110402</v>
      </c>
    </row>
    <row r="79" spans="1:7" ht="15.75" thickBot="1" x14ac:dyDescent="0.3">
      <c r="A79" s="145"/>
      <c r="B79" s="81" t="s">
        <v>189</v>
      </c>
      <c r="C79" s="87"/>
      <c r="D79" s="87"/>
      <c r="E79" s="87">
        <v>110266</v>
      </c>
      <c r="F79" s="87">
        <v>110272</v>
      </c>
      <c r="G79" s="88">
        <v>109305</v>
      </c>
    </row>
    <row r="80" spans="1:7" ht="16.5" thickBot="1" x14ac:dyDescent="0.3">
      <c r="A80" s="110" t="s">
        <v>158</v>
      </c>
      <c r="B80" s="78" t="s">
        <v>188</v>
      </c>
      <c r="C80" s="89"/>
      <c r="D80" s="89"/>
      <c r="E80" s="89"/>
      <c r="F80" s="89"/>
      <c r="G80" s="90">
        <v>113787</v>
      </c>
    </row>
    <row r="81" spans="1:7" ht="16.5" thickBot="1" x14ac:dyDescent="0.3">
      <c r="A81" s="102" t="s">
        <v>163</v>
      </c>
      <c r="B81" s="79" t="s">
        <v>188</v>
      </c>
      <c r="C81" s="99"/>
      <c r="D81" s="99"/>
      <c r="E81" s="99">
        <v>114220</v>
      </c>
      <c r="F81" s="99"/>
      <c r="G81" s="100"/>
    </row>
    <row r="82" spans="1:7" ht="16.5" thickBot="1" x14ac:dyDescent="0.3">
      <c r="A82" s="111" t="s">
        <v>164</v>
      </c>
      <c r="B82" s="78" t="s">
        <v>188</v>
      </c>
      <c r="C82" s="89"/>
      <c r="D82" s="89"/>
      <c r="E82" s="89"/>
      <c r="F82" s="89">
        <v>118298</v>
      </c>
      <c r="G82" s="90"/>
    </row>
    <row r="83" spans="1:7" x14ac:dyDescent="0.25">
      <c r="A83" s="128" t="s">
        <v>160</v>
      </c>
      <c r="B83" s="77" t="s">
        <v>188</v>
      </c>
      <c r="C83" s="85"/>
      <c r="D83" s="85"/>
      <c r="E83" s="85"/>
      <c r="F83" s="85">
        <v>114291</v>
      </c>
      <c r="G83" s="86"/>
    </row>
    <row r="84" spans="1:7" ht="15.75" thickBot="1" x14ac:dyDescent="0.3">
      <c r="A84" s="129"/>
      <c r="B84" s="81" t="s">
        <v>189</v>
      </c>
      <c r="C84" s="87"/>
      <c r="D84" s="87"/>
      <c r="E84" s="87"/>
      <c r="F84" s="87">
        <v>111150</v>
      </c>
      <c r="G84" s="88"/>
    </row>
    <row r="85" spans="1:7" x14ac:dyDescent="0.25">
      <c r="A85" s="130" t="s">
        <v>145</v>
      </c>
      <c r="B85" s="77" t="s">
        <v>188</v>
      </c>
      <c r="C85" s="85"/>
      <c r="D85" s="85"/>
      <c r="E85" s="85"/>
      <c r="F85" s="85">
        <v>111154</v>
      </c>
      <c r="G85" s="86">
        <v>113507</v>
      </c>
    </row>
    <row r="86" spans="1:7" ht="15.75" thickBot="1" x14ac:dyDescent="0.3">
      <c r="A86" s="131"/>
      <c r="B86" s="81" t="s">
        <v>189</v>
      </c>
      <c r="C86" s="87"/>
      <c r="D86" s="87"/>
      <c r="E86" s="87">
        <v>111161</v>
      </c>
      <c r="F86" s="87">
        <v>113706</v>
      </c>
      <c r="G86" s="88"/>
    </row>
    <row r="87" spans="1:7" x14ac:dyDescent="0.25">
      <c r="A87" s="132" t="s">
        <v>146</v>
      </c>
      <c r="B87" s="77" t="s">
        <v>188</v>
      </c>
      <c r="C87" s="85"/>
      <c r="D87" s="85"/>
      <c r="E87" s="85"/>
      <c r="F87" s="85"/>
      <c r="G87" s="86">
        <v>113789</v>
      </c>
    </row>
    <row r="88" spans="1:7" ht="15.75" thickBot="1" x14ac:dyDescent="0.3">
      <c r="A88" s="133"/>
      <c r="B88" s="81" t="s">
        <v>189</v>
      </c>
      <c r="C88" s="87"/>
      <c r="D88" s="87"/>
      <c r="E88" s="87">
        <v>111163</v>
      </c>
      <c r="F88" s="87"/>
      <c r="G88" s="88"/>
    </row>
  </sheetData>
  <mergeCells count="17">
    <mergeCell ref="A83:A84"/>
    <mergeCell ref="A85:A86"/>
    <mergeCell ref="A87:A88"/>
    <mergeCell ref="A49:A50"/>
    <mergeCell ref="A74:A75"/>
    <mergeCell ref="A76:A77"/>
    <mergeCell ref="A57:A58"/>
    <mergeCell ref="A59:A60"/>
    <mergeCell ref="A62:A63"/>
    <mergeCell ref="A72:A73"/>
    <mergeCell ref="A78:A79"/>
    <mergeCell ref="B1:G1"/>
    <mergeCell ref="A1:A2"/>
    <mergeCell ref="A51:A52"/>
    <mergeCell ref="A53:A54"/>
    <mergeCell ref="A55:A56"/>
    <mergeCell ref="B49:G49"/>
  </mergeCells>
  <pageMargins left="0.7" right="0.7" top="0.75" bottom="0.75" header="0.3" footer="0.3"/>
  <pageSetup paperSize="9" scale="71" orientation="portrait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22398-D040-4A0B-B369-3DFB98B13035}">
  <sheetPr>
    <tabColor rgb="FFFF0000"/>
  </sheetPr>
  <dimension ref="A1:K82"/>
  <sheetViews>
    <sheetView topLeftCell="A19" workbookViewId="0">
      <selection activeCell="A19" sqref="A19"/>
    </sheetView>
  </sheetViews>
  <sheetFormatPr defaultRowHeight="15" x14ac:dyDescent="0.25"/>
  <cols>
    <col min="1" max="1" width="82" customWidth="1"/>
    <col min="12" max="12" width="37" customWidth="1"/>
  </cols>
  <sheetData>
    <row r="1" spans="1:11" x14ac:dyDescent="0.25">
      <c r="A1" s="27"/>
      <c r="B1" s="146" t="s">
        <v>132</v>
      </c>
      <c r="C1" s="146"/>
      <c r="D1" s="146"/>
      <c r="E1" s="146"/>
      <c r="F1" s="146"/>
      <c r="G1" s="146"/>
      <c r="H1" s="146"/>
      <c r="I1" s="146"/>
      <c r="J1" s="146"/>
      <c r="K1" s="147"/>
    </row>
    <row r="2" spans="1:11" ht="48" customHeight="1" x14ac:dyDescent="0.25">
      <c r="A2" s="42" t="s">
        <v>133</v>
      </c>
      <c r="B2" s="148" t="s">
        <v>119</v>
      </c>
      <c r="C2" s="149"/>
      <c r="D2" s="148" t="s">
        <v>120</v>
      </c>
      <c r="E2" s="149"/>
      <c r="F2" s="148" t="s">
        <v>121</v>
      </c>
      <c r="G2" s="149"/>
      <c r="H2" s="148" t="s">
        <v>122</v>
      </c>
      <c r="I2" s="149"/>
      <c r="J2" s="148" t="s">
        <v>123</v>
      </c>
      <c r="K2" s="150"/>
    </row>
    <row r="3" spans="1:11" x14ac:dyDescent="0.25">
      <c r="A3" s="43" t="s">
        <v>124</v>
      </c>
      <c r="B3" s="22"/>
      <c r="C3" s="22"/>
      <c r="D3" s="22"/>
      <c r="E3" s="22"/>
      <c r="F3" s="22"/>
      <c r="G3" s="22"/>
      <c r="H3" s="22"/>
      <c r="I3" s="22"/>
      <c r="J3" s="22"/>
      <c r="K3" s="44"/>
    </row>
    <row r="4" spans="1:11" x14ac:dyDescent="0.25">
      <c r="A4" s="45" t="s">
        <v>0</v>
      </c>
      <c r="B4" s="19" t="s">
        <v>134</v>
      </c>
      <c r="C4" s="19"/>
      <c r="D4" s="19" t="s">
        <v>134</v>
      </c>
      <c r="E4" s="19"/>
      <c r="F4" s="19" t="s">
        <v>134</v>
      </c>
      <c r="G4" s="19"/>
      <c r="H4" s="19" t="s">
        <v>134</v>
      </c>
      <c r="I4" s="19"/>
      <c r="J4" s="19" t="s">
        <v>134</v>
      </c>
      <c r="K4" s="46"/>
    </row>
    <row r="5" spans="1:11" x14ac:dyDescent="0.25">
      <c r="A5" s="45" t="s">
        <v>1</v>
      </c>
      <c r="B5" s="47"/>
      <c r="C5" s="19" t="s">
        <v>134</v>
      </c>
      <c r="D5" s="47"/>
      <c r="E5" s="19" t="s">
        <v>134</v>
      </c>
      <c r="F5" s="47"/>
      <c r="G5" s="19" t="s">
        <v>134</v>
      </c>
      <c r="H5" s="47"/>
      <c r="I5" s="19" t="s">
        <v>134</v>
      </c>
      <c r="J5" s="19"/>
      <c r="K5" s="48" t="s">
        <v>134</v>
      </c>
    </row>
    <row r="6" spans="1:11" x14ac:dyDescent="0.25">
      <c r="A6" s="43" t="s">
        <v>125</v>
      </c>
      <c r="B6" s="21"/>
      <c r="C6" s="21"/>
      <c r="D6" s="21"/>
      <c r="E6" s="21"/>
      <c r="F6" s="21"/>
      <c r="G6" s="21"/>
      <c r="H6" s="21"/>
      <c r="I6" s="21"/>
      <c r="J6" s="21"/>
      <c r="K6" s="49"/>
    </row>
    <row r="7" spans="1:11" x14ac:dyDescent="0.25">
      <c r="A7" s="45" t="s">
        <v>34</v>
      </c>
      <c r="B7" s="19"/>
      <c r="C7" s="19"/>
      <c r="D7" s="19"/>
      <c r="E7" s="19"/>
      <c r="F7" s="19"/>
      <c r="G7" s="19"/>
      <c r="H7" s="19"/>
      <c r="I7" s="19"/>
      <c r="J7" s="19" t="s">
        <v>134</v>
      </c>
      <c r="K7" s="48" t="s">
        <v>134</v>
      </c>
    </row>
    <row r="8" spans="1:11" x14ac:dyDescent="0.25">
      <c r="A8" s="45" t="s">
        <v>8</v>
      </c>
      <c r="B8" s="19" t="s">
        <v>134</v>
      </c>
      <c r="C8" s="19" t="s">
        <v>134</v>
      </c>
      <c r="D8" s="19" t="s">
        <v>134</v>
      </c>
      <c r="E8" s="19" t="s">
        <v>134</v>
      </c>
      <c r="F8" s="19" t="s">
        <v>134</v>
      </c>
      <c r="G8" s="19" t="s">
        <v>134</v>
      </c>
      <c r="H8" s="19" t="s">
        <v>134</v>
      </c>
      <c r="I8" s="19" t="s">
        <v>134</v>
      </c>
      <c r="J8" s="19" t="s">
        <v>134</v>
      </c>
      <c r="K8" s="48" t="s">
        <v>134</v>
      </c>
    </row>
    <row r="9" spans="1:11" x14ac:dyDescent="0.25">
      <c r="A9" s="45" t="s">
        <v>5</v>
      </c>
      <c r="B9" s="19" t="s">
        <v>134</v>
      </c>
      <c r="C9" s="19" t="s">
        <v>134</v>
      </c>
      <c r="D9" s="19" t="s">
        <v>134</v>
      </c>
      <c r="E9" s="19" t="s">
        <v>134</v>
      </c>
      <c r="F9" s="19" t="s">
        <v>134</v>
      </c>
      <c r="G9" s="19" t="s">
        <v>134</v>
      </c>
      <c r="H9" s="19" t="s">
        <v>134</v>
      </c>
      <c r="I9" s="19" t="s">
        <v>134</v>
      </c>
      <c r="J9" s="19" t="s">
        <v>134</v>
      </c>
      <c r="K9" s="48" t="s">
        <v>134</v>
      </c>
    </row>
    <row r="10" spans="1:11" x14ac:dyDescent="0.25">
      <c r="A10" s="45" t="s">
        <v>6</v>
      </c>
      <c r="B10" s="19" t="s">
        <v>134</v>
      </c>
      <c r="C10" s="19" t="s">
        <v>134</v>
      </c>
      <c r="D10" s="19" t="s">
        <v>134</v>
      </c>
      <c r="E10" s="19" t="s">
        <v>134</v>
      </c>
      <c r="F10" s="19" t="s">
        <v>134</v>
      </c>
      <c r="G10" s="19" t="s">
        <v>134</v>
      </c>
      <c r="H10" s="19" t="s">
        <v>134</v>
      </c>
      <c r="I10" s="19" t="s">
        <v>134</v>
      </c>
      <c r="J10" s="19" t="s">
        <v>134</v>
      </c>
      <c r="K10" s="48" t="s">
        <v>134</v>
      </c>
    </row>
    <row r="11" spans="1:11" x14ac:dyDescent="0.25">
      <c r="A11" s="45" t="s">
        <v>7</v>
      </c>
      <c r="B11" s="19" t="s">
        <v>134</v>
      </c>
      <c r="C11" s="19" t="s">
        <v>134</v>
      </c>
      <c r="D11" s="19" t="s">
        <v>134</v>
      </c>
      <c r="E11" s="19" t="s">
        <v>134</v>
      </c>
      <c r="F11" s="19" t="s">
        <v>134</v>
      </c>
      <c r="G11" s="19" t="s">
        <v>134</v>
      </c>
      <c r="H11" s="19" t="s">
        <v>134</v>
      </c>
      <c r="I11" s="19" t="s">
        <v>134</v>
      </c>
      <c r="J11" s="19"/>
      <c r="K11" s="48"/>
    </row>
    <row r="12" spans="1:11" x14ac:dyDescent="0.25">
      <c r="A12" s="45" t="s">
        <v>4</v>
      </c>
      <c r="B12" s="19" t="s">
        <v>134</v>
      </c>
      <c r="C12" s="19" t="s">
        <v>134</v>
      </c>
      <c r="D12" s="19"/>
      <c r="E12" s="19"/>
      <c r="F12" s="19" t="s">
        <v>134</v>
      </c>
      <c r="G12" s="19" t="s">
        <v>134</v>
      </c>
      <c r="H12" s="19"/>
      <c r="I12" s="19"/>
      <c r="J12" s="19"/>
      <c r="K12" s="48"/>
    </row>
    <row r="13" spans="1:11" x14ac:dyDescent="0.25">
      <c r="A13" s="50" t="s">
        <v>32</v>
      </c>
      <c r="B13" s="23"/>
      <c r="C13" s="23"/>
      <c r="D13" s="23" t="s">
        <v>134</v>
      </c>
      <c r="E13" s="23" t="s">
        <v>134</v>
      </c>
      <c r="F13" s="23"/>
      <c r="G13" s="23"/>
      <c r="H13" s="23" t="s">
        <v>134</v>
      </c>
      <c r="I13" s="23" t="s">
        <v>134</v>
      </c>
      <c r="J13" s="23" t="s">
        <v>134</v>
      </c>
      <c r="K13" s="51" t="s">
        <v>134</v>
      </c>
    </row>
    <row r="14" spans="1:11" x14ac:dyDescent="0.25">
      <c r="A14" s="52" t="s">
        <v>33</v>
      </c>
      <c r="B14" s="23"/>
      <c r="C14" s="23"/>
      <c r="D14" s="23"/>
      <c r="E14" s="23"/>
      <c r="F14" s="23"/>
      <c r="G14" s="23"/>
      <c r="H14" s="23"/>
      <c r="I14" s="23"/>
      <c r="J14" s="23" t="s">
        <v>134</v>
      </c>
      <c r="K14" s="51" t="s">
        <v>134</v>
      </c>
    </row>
    <row r="15" spans="1:11" x14ac:dyDescent="0.25">
      <c r="A15" s="43" t="s">
        <v>126</v>
      </c>
      <c r="B15" s="21"/>
      <c r="C15" s="21"/>
      <c r="D15" s="21"/>
      <c r="E15" s="21"/>
      <c r="F15" s="21"/>
      <c r="G15" s="21"/>
      <c r="H15" s="21"/>
      <c r="I15" s="21"/>
      <c r="J15" s="21"/>
      <c r="K15" s="49"/>
    </row>
    <row r="16" spans="1:11" x14ac:dyDescent="0.25">
      <c r="A16" s="45" t="s">
        <v>9</v>
      </c>
      <c r="B16" s="19" t="s">
        <v>134</v>
      </c>
      <c r="C16" s="19" t="s">
        <v>134</v>
      </c>
      <c r="D16" s="19" t="s">
        <v>134</v>
      </c>
      <c r="E16" s="19" t="s">
        <v>134</v>
      </c>
      <c r="F16" s="19" t="s">
        <v>134</v>
      </c>
      <c r="G16" s="19" t="s">
        <v>134</v>
      </c>
      <c r="H16" s="19" t="s">
        <v>134</v>
      </c>
      <c r="I16" s="19" t="s">
        <v>134</v>
      </c>
      <c r="J16" s="19" t="s">
        <v>134</v>
      </c>
      <c r="K16" s="48" t="s">
        <v>134</v>
      </c>
    </row>
    <row r="17" spans="1:11" x14ac:dyDescent="0.25">
      <c r="A17" s="45" t="s">
        <v>10</v>
      </c>
      <c r="B17" s="19" t="s">
        <v>134</v>
      </c>
      <c r="C17" s="19" t="s">
        <v>134</v>
      </c>
      <c r="D17" s="19" t="s">
        <v>134</v>
      </c>
      <c r="E17" s="19" t="s">
        <v>134</v>
      </c>
      <c r="F17" s="19" t="s">
        <v>134</v>
      </c>
      <c r="G17" s="19" t="s">
        <v>134</v>
      </c>
      <c r="H17" s="19" t="s">
        <v>134</v>
      </c>
      <c r="I17" s="19" t="s">
        <v>134</v>
      </c>
      <c r="J17" s="19" t="s">
        <v>134</v>
      </c>
      <c r="K17" s="48" t="s">
        <v>134</v>
      </c>
    </row>
    <row r="18" spans="1:11" x14ac:dyDescent="0.25">
      <c r="A18" s="45" t="s">
        <v>177</v>
      </c>
      <c r="B18" s="19" t="s">
        <v>134</v>
      </c>
      <c r="C18" s="19" t="s">
        <v>134</v>
      </c>
      <c r="D18" s="19" t="s">
        <v>134</v>
      </c>
      <c r="E18" s="19" t="s">
        <v>134</v>
      </c>
      <c r="F18" s="19" t="s">
        <v>134</v>
      </c>
      <c r="G18" s="19" t="s">
        <v>134</v>
      </c>
      <c r="H18" s="19" t="s">
        <v>134</v>
      </c>
      <c r="I18" s="19" t="s">
        <v>134</v>
      </c>
      <c r="J18" s="19"/>
      <c r="K18" s="48"/>
    </row>
    <row r="19" spans="1:11" x14ac:dyDescent="0.25">
      <c r="A19" s="45" t="s">
        <v>14</v>
      </c>
      <c r="B19" s="19" t="s">
        <v>134</v>
      </c>
      <c r="C19" s="19" t="s">
        <v>134</v>
      </c>
      <c r="D19" s="19" t="s">
        <v>134</v>
      </c>
      <c r="E19" s="19" t="s">
        <v>134</v>
      </c>
      <c r="F19" s="19" t="s">
        <v>134</v>
      </c>
      <c r="G19" s="19" t="s">
        <v>134</v>
      </c>
      <c r="H19" s="19" t="s">
        <v>134</v>
      </c>
      <c r="I19" s="19" t="s">
        <v>134</v>
      </c>
      <c r="J19" s="19" t="s">
        <v>134</v>
      </c>
      <c r="K19" s="48" t="s">
        <v>134</v>
      </c>
    </row>
    <row r="20" spans="1:11" x14ac:dyDescent="0.25">
      <c r="A20" s="52" t="s">
        <v>40</v>
      </c>
      <c r="B20" s="23"/>
      <c r="C20" s="23"/>
      <c r="D20" s="23"/>
      <c r="E20" s="23"/>
      <c r="F20" s="23"/>
      <c r="G20" s="23"/>
      <c r="H20" s="23"/>
      <c r="I20" s="23"/>
      <c r="J20" s="23" t="s">
        <v>134</v>
      </c>
      <c r="K20" s="51" t="s">
        <v>134</v>
      </c>
    </row>
    <row r="21" spans="1:11" x14ac:dyDescent="0.25">
      <c r="A21" s="45" t="s">
        <v>11</v>
      </c>
      <c r="B21" s="19" t="s">
        <v>134</v>
      </c>
      <c r="C21" s="19" t="s">
        <v>134</v>
      </c>
      <c r="D21" s="19" t="s">
        <v>134</v>
      </c>
      <c r="E21" s="19" t="s">
        <v>134</v>
      </c>
      <c r="F21" s="19" t="s">
        <v>134</v>
      </c>
      <c r="G21" s="19" t="s">
        <v>134</v>
      </c>
      <c r="H21" s="19" t="s">
        <v>134</v>
      </c>
      <c r="I21" s="19" t="s">
        <v>134</v>
      </c>
      <c r="J21" s="19" t="s">
        <v>134</v>
      </c>
      <c r="K21" s="48" t="s">
        <v>134</v>
      </c>
    </row>
    <row r="22" spans="1:11" x14ac:dyDescent="0.25">
      <c r="A22" s="45" t="s">
        <v>13</v>
      </c>
      <c r="B22" s="19" t="s">
        <v>134</v>
      </c>
      <c r="C22" s="19" t="s">
        <v>134</v>
      </c>
      <c r="D22" s="19" t="s">
        <v>134</v>
      </c>
      <c r="E22" s="19" t="s">
        <v>134</v>
      </c>
      <c r="F22" s="19" t="s">
        <v>134</v>
      </c>
      <c r="G22" s="19" t="s">
        <v>134</v>
      </c>
      <c r="H22" s="19" t="s">
        <v>134</v>
      </c>
      <c r="I22" s="19" t="s">
        <v>134</v>
      </c>
      <c r="J22" s="19" t="s">
        <v>134</v>
      </c>
      <c r="K22" s="48" t="s">
        <v>134</v>
      </c>
    </row>
    <row r="23" spans="1:11" x14ac:dyDescent="0.25">
      <c r="A23" s="45" t="s">
        <v>12</v>
      </c>
      <c r="B23" s="19" t="s">
        <v>134</v>
      </c>
      <c r="C23" s="19" t="s">
        <v>134</v>
      </c>
      <c r="D23" s="19" t="s">
        <v>134</v>
      </c>
      <c r="E23" s="19" t="s">
        <v>134</v>
      </c>
      <c r="F23" s="19"/>
      <c r="G23" s="19"/>
      <c r="H23" s="19"/>
      <c r="I23" s="19"/>
      <c r="J23" s="19"/>
      <c r="K23" s="48"/>
    </row>
    <row r="24" spans="1:11" x14ac:dyDescent="0.25">
      <c r="A24" s="52" t="s">
        <v>41</v>
      </c>
      <c r="B24" s="23"/>
      <c r="C24" s="23"/>
      <c r="D24" s="23"/>
      <c r="E24" s="23"/>
      <c r="F24" s="23" t="s">
        <v>134</v>
      </c>
      <c r="G24" s="23" t="s">
        <v>134</v>
      </c>
      <c r="H24" s="23" t="s">
        <v>134</v>
      </c>
      <c r="I24" s="23" t="s">
        <v>134</v>
      </c>
      <c r="J24" s="23" t="s">
        <v>134</v>
      </c>
      <c r="K24" s="51" t="s">
        <v>134</v>
      </c>
    </row>
    <row r="25" spans="1:11" x14ac:dyDescent="0.25">
      <c r="A25" s="43" t="s">
        <v>127</v>
      </c>
      <c r="B25" s="21"/>
      <c r="C25" s="21"/>
      <c r="D25" s="21"/>
      <c r="E25" s="21"/>
      <c r="F25" s="21"/>
      <c r="G25" s="21"/>
      <c r="H25" s="21"/>
      <c r="I25" s="21"/>
      <c r="J25" s="21"/>
      <c r="K25" s="49"/>
    </row>
    <row r="26" spans="1:11" x14ac:dyDescent="0.25">
      <c r="A26" s="45" t="s">
        <v>21</v>
      </c>
      <c r="B26" s="19" t="s">
        <v>134</v>
      </c>
      <c r="C26" s="19" t="s">
        <v>134</v>
      </c>
      <c r="D26" s="19" t="s">
        <v>134</v>
      </c>
      <c r="E26" s="19" t="s">
        <v>134</v>
      </c>
      <c r="F26" s="19" t="s">
        <v>134</v>
      </c>
      <c r="G26" s="19" t="s">
        <v>134</v>
      </c>
      <c r="H26" s="19" t="s">
        <v>134</v>
      </c>
      <c r="I26" s="19" t="s">
        <v>134</v>
      </c>
      <c r="J26" s="19"/>
      <c r="K26" s="48"/>
    </row>
    <row r="27" spans="1:11" x14ac:dyDescent="0.25">
      <c r="A27" s="45" t="s">
        <v>23</v>
      </c>
      <c r="B27" s="19" t="s">
        <v>134</v>
      </c>
      <c r="C27" s="19" t="s">
        <v>134</v>
      </c>
      <c r="D27" s="19" t="s">
        <v>134</v>
      </c>
      <c r="E27" s="19" t="s">
        <v>134</v>
      </c>
      <c r="F27" s="19" t="s">
        <v>134</v>
      </c>
      <c r="G27" s="19" t="s">
        <v>134</v>
      </c>
      <c r="H27" s="19" t="s">
        <v>134</v>
      </c>
      <c r="I27" s="19" t="s">
        <v>134</v>
      </c>
      <c r="J27" s="19"/>
      <c r="K27" s="48"/>
    </row>
    <row r="28" spans="1:11" x14ac:dyDescent="0.25">
      <c r="A28" s="45" t="s">
        <v>22</v>
      </c>
      <c r="B28" s="19" t="s">
        <v>134</v>
      </c>
      <c r="C28" s="19" t="s">
        <v>134</v>
      </c>
      <c r="D28" s="19" t="s">
        <v>134</v>
      </c>
      <c r="E28" s="19" t="s">
        <v>134</v>
      </c>
      <c r="F28" s="19" t="s">
        <v>134</v>
      </c>
      <c r="G28" s="19" t="s">
        <v>134</v>
      </c>
      <c r="H28" s="19" t="s">
        <v>134</v>
      </c>
      <c r="I28" s="19" t="s">
        <v>134</v>
      </c>
      <c r="J28" s="19"/>
      <c r="K28" s="48"/>
    </row>
    <row r="29" spans="1:11" x14ac:dyDescent="0.25">
      <c r="A29" s="45" t="s">
        <v>24</v>
      </c>
      <c r="B29" s="19" t="s">
        <v>134</v>
      </c>
      <c r="C29" s="19" t="s">
        <v>134</v>
      </c>
      <c r="D29" s="19" t="s">
        <v>134</v>
      </c>
      <c r="E29" s="19" t="s">
        <v>134</v>
      </c>
      <c r="F29" s="19" t="s">
        <v>134</v>
      </c>
      <c r="G29" s="19" t="s">
        <v>134</v>
      </c>
      <c r="H29" s="19" t="s">
        <v>134</v>
      </c>
      <c r="I29" s="19" t="s">
        <v>134</v>
      </c>
      <c r="J29" s="19"/>
      <c r="K29" s="48"/>
    </row>
    <row r="30" spans="1:11" x14ac:dyDescent="0.25">
      <c r="A30" s="52" t="s">
        <v>35</v>
      </c>
      <c r="B30" s="23"/>
      <c r="C30" s="23"/>
      <c r="D30" s="23"/>
      <c r="E30" s="23"/>
      <c r="F30" s="23"/>
      <c r="G30" s="23"/>
      <c r="H30" s="23"/>
      <c r="I30" s="23"/>
      <c r="J30" s="23" t="s">
        <v>134</v>
      </c>
      <c r="K30" s="51" t="s">
        <v>134</v>
      </c>
    </row>
    <row r="31" spans="1:11" x14ac:dyDescent="0.25">
      <c r="A31" s="52" t="s">
        <v>37</v>
      </c>
      <c r="B31" s="23"/>
      <c r="C31" s="23"/>
      <c r="D31" s="23"/>
      <c r="E31" s="23"/>
      <c r="F31" s="23"/>
      <c r="G31" s="23"/>
      <c r="H31" s="23"/>
      <c r="I31" s="23"/>
      <c r="J31" s="23" t="s">
        <v>134</v>
      </c>
      <c r="K31" s="51" t="s">
        <v>134</v>
      </c>
    </row>
    <row r="32" spans="1:11" x14ac:dyDescent="0.25">
      <c r="A32" s="52" t="s">
        <v>38</v>
      </c>
      <c r="B32" s="23"/>
      <c r="C32" s="23"/>
      <c r="D32" s="23"/>
      <c r="E32" s="23"/>
      <c r="F32" s="23"/>
      <c r="G32" s="23"/>
      <c r="H32" s="23"/>
      <c r="I32" s="23"/>
      <c r="J32" s="23" t="s">
        <v>134</v>
      </c>
      <c r="K32" s="51" t="s">
        <v>134</v>
      </c>
    </row>
    <row r="33" spans="1:11" x14ac:dyDescent="0.25">
      <c r="A33" s="52" t="s">
        <v>36</v>
      </c>
      <c r="B33" s="23"/>
      <c r="C33" s="23"/>
      <c r="D33" s="23"/>
      <c r="E33" s="23"/>
      <c r="F33" s="23"/>
      <c r="G33" s="23"/>
      <c r="H33" s="23"/>
      <c r="I33" s="23"/>
      <c r="J33" s="23" t="s">
        <v>134</v>
      </c>
      <c r="K33" s="51" t="s">
        <v>134</v>
      </c>
    </row>
    <row r="34" spans="1:11" x14ac:dyDescent="0.25">
      <c r="A34" s="52" t="s">
        <v>39</v>
      </c>
      <c r="B34" s="23"/>
      <c r="C34" s="23"/>
      <c r="D34" s="23"/>
      <c r="E34" s="23"/>
      <c r="F34" s="23"/>
      <c r="G34" s="23"/>
      <c r="H34" s="23"/>
      <c r="I34" s="23"/>
      <c r="J34" s="23" t="s">
        <v>134</v>
      </c>
      <c r="K34" s="51" t="s">
        <v>134</v>
      </c>
    </row>
    <row r="35" spans="1:11" x14ac:dyDescent="0.25">
      <c r="A35" s="43" t="s">
        <v>128</v>
      </c>
      <c r="B35" s="21"/>
      <c r="C35" s="21"/>
      <c r="D35" s="21"/>
      <c r="E35" s="21"/>
      <c r="F35" s="21"/>
      <c r="G35" s="21"/>
      <c r="H35" s="21"/>
      <c r="I35" s="21"/>
      <c r="J35" s="21"/>
      <c r="K35" s="49"/>
    </row>
    <row r="36" spans="1:11" x14ac:dyDescent="0.25">
      <c r="A36" s="45" t="s">
        <v>25</v>
      </c>
      <c r="B36" s="19" t="s">
        <v>134</v>
      </c>
      <c r="C36" s="19" t="s">
        <v>134</v>
      </c>
      <c r="D36" s="19" t="s">
        <v>134</v>
      </c>
      <c r="E36" s="19" t="s">
        <v>134</v>
      </c>
      <c r="F36" s="19" t="s">
        <v>134</v>
      </c>
      <c r="G36" s="19" t="s">
        <v>134</v>
      </c>
      <c r="H36" s="19" t="s">
        <v>134</v>
      </c>
      <c r="I36" s="19" t="s">
        <v>134</v>
      </c>
      <c r="J36" s="19" t="s">
        <v>134</v>
      </c>
      <c r="K36" s="48" t="s">
        <v>134</v>
      </c>
    </row>
    <row r="37" spans="1:11" x14ac:dyDescent="0.25">
      <c r="A37" s="45" t="s">
        <v>26</v>
      </c>
      <c r="B37" s="19" t="s">
        <v>134</v>
      </c>
      <c r="C37" s="19" t="s">
        <v>134</v>
      </c>
      <c r="D37" s="19" t="s">
        <v>134</v>
      </c>
      <c r="E37" s="19" t="s">
        <v>134</v>
      </c>
      <c r="F37" s="19" t="s">
        <v>134</v>
      </c>
      <c r="G37" s="19" t="s">
        <v>134</v>
      </c>
      <c r="H37" s="19" t="s">
        <v>134</v>
      </c>
      <c r="I37" s="19" t="s">
        <v>134</v>
      </c>
      <c r="J37" s="19" t="s">
        <v>134</v>
      </c>
      <c r="K37" s="48" t="s">
        <v>134</v>
      </c>
    </row>
    <row r="38" spans="1:11" x14ac:dyDescent="0.25">
      <c r="A38" s="45" t="s">
        <v>45</v>
      </c>
      <c r="B38" s="19" t="s">
        <v>134</v>
      </c>
      <c r="C38" s="19" t="s">
        <v>134</v>
      </c>
      <c r="D38" s="19" t="s">
        <v>134</v>
      </c>
      <c r="E38" s="19" t="s">
        <v>134</v>
      </c>
      <c r="F38" s="19" t="s">
        <v>134</v>
      </c>
      <c r="G38" s="19" t="s">
        <v>134</v>
      </c>
      <c r="H38" s="19" t="s">
        <v>134</v>
      </c>
      <c r="I38" s="19" t="s">
        <v>134</v>
      </c>
      <c r="J38" s="19" t="s">
        <v>134</v>
      </c>
      <c r="K38" s="48" t="s">
        <v>134</v>
      </c>
    </row>
    <row r="39" spans="1:11" x14ac:dyDescent="0.25">
      <c r="A39" s="45" t="s">
        <v>27</v>
      </c>
      <c r="B39" s="19" t="s">
        <v>134</v>
      </c>
      <c r="C39" s="19" t="s">
        <v>134</v>
      </c>
      <c r="D39" s="19" t="s">
        <v>134</v>
      </c>
      <c r="E39" s="19" t="s">
        <v>134</v>
      </c>
      <c r="F39" s="19" t="s">
        <v>134</v>
      </c>
      <c r="G39" s="19" t="s">
        <v>134</v>
      </c>
      <c r="H39" s="19" t="s">
        <v>134</v>
      </c>
      <c r="I39" s="19" t="s">
        <v>134</v>
      </c>
      <c r="J39" s="19"/>
      <c r="K39" s="48"/>
    </row>
    <row r="40" spans="1:11" x14ac:dyDescent="0.25">
      <c r="A40" s="52" t="s">
        <v>42</v>
      </c>
      <c r="B40" s="23"/>
      <c r="C40" s="23"/>
      <c r="D40" s="23"/>
      <c r="E40" s="23"/>
      <c r="F40" s="23"/>
      <c r="G40" s="23"/>
      <c r="H40" s="23"/>
      <c r="I40" s="23"/>
      <c r="J40" s="23" t="s">
        <v>134</v>
      </c>
      <c r="K40" s="51" t="s">
        <v>134</v>
      </c>
    </row>
    <row r="41" spans="1:11" x14ac:dyDescent="0.25">
      <c r="A41" s="43" t="s">
        <v>129</v>
      </c>
      <c r="B41" s="21"/>
      <c r="C41" s="21"/>
      <c r="D41" s="21"/>
      <c r="E41" s="21"/>
      <c r="F41" s="21"/>
      <c r="G41" s="21"/>
      <c r="H41" s="21"/>
      <c r="I41" s="21"/>
      <c r="J41" s="21"/>
      <c r="K41" s="49"/>
    </row>
    <row r="42" spans="1:11" x14ac:dyDescent="0.25">
      <c r="A42" s="45" t="s">
        <v>17</v>
      </c>
      <c r="B42" s="19" t="s">
        <v>134</v>
      </c>
      <c r="C42" s="19" t="s">
        <v>134</v>
      </c>
      <c r="D42" s="19" t="s">
        <v>134</v>
      </c>
      <c r="E42" s="19" t="s">
        <v>134</v>
      </c>
      <c r="F42" s="19" t="s">
        <v>134</v>
      </c>
      <c r="G42" s="19" t="s">
        <v>134</v>
      </c>
      <c r="H42" s="19" t="s">
        <v>134</v>
      </c>
      <c r="I42" s="19" t="s">
        <v>134</v>
      </c>
      <c r="J42" s="19" t="s">
        <v>134</v>
      </c>
      <c r="K42" s="48" t="s">
        <v>134</v>
      </c>
    </row>
    <row r="43" spans="1:11" x14ac:dyDescent="0.25">
      <c r="A43" s="45" t="s">
        <v>18</v>
      </c>
      <c r="B43" s="19" t="s">
        <v>134</v>
      </c>
      <c r="C43" s="19" t="s">
        <v>134</v>
      </c>
      <c r="D43" s="19" t="s">
        <v>134</v>
      </c>
      <c r="E43" s="19" t="s">
        <v>134</v>
      </c>
      <c r="F43" s="19" t="s">
        <v>134</v>
      </c>
      <c r="G43" s="19" t="s">
        <v>134</v>
      </c>
      <c r="H43" s="19" t="s">
        <v>134</v>
      </c>
      <c r="I43" s="19" t="s">
        <v>134</v>
      </c>
      <c r="J43" s="19" t="s">
        <v>134</v>
      </c>
      <c r="K43" s="48" t="s">
        <v>134</v>
      </c>
    </row>
    <row r="44" spans="1:11" ht="30" x14ac:dyDescent="0.25">
      <c r="A44" s="45" t="s">
        <v>130</v>
      </c>
      <c r="B44" s="19" t="s">
        <v>134</v>
      </c>
      <c r="C44" s="19" t="s">
        <v>134</v>
      </c>
      <c r="D44" s="19" t="s">
        <v>134</v>
      </c>
      <c r="E44" s="19" t="s">
        <v>134</v>
      </c>
      <c r="F44" s="19" t="s">
        <v>134</v>
      </c>
      <c r="G44" s="19" t="s">
        <v>134</v>
      </c>
      <c r="H44" s="19" t="s">
        <v>134</v>
      </c>
      <c r="I44" s="19" t="s">
        <v>134</v>
      </c>
      <c r="J44" s="19" t="s">
        <v>134</v>
      </c>
      <c r="K44" s="48" t="s">
        <v>134</v>
      </c>
    </row>
    <row r="45" spans="1:11" x14ac:dyDescent="0.25">
      <c r="A45" s="43" t="s">
        <v>131</v>
      </c>
      <c r="B45" s="21"/>
      <c r="C45" s="21"/>
      <c r="D45" s="21"/>
      <c r="E45" s="21"/>
      <c r="F45" s="21"/>
      <c r="G45" s="21"/>
      <c r="H45" s="21"/>
      <c r="I45" s="21"/>
      <c r="J45" s="21"/>
      <c r="K45" s="49"/>
    </row>
    <row r="46" spans="1:11" x14ac:dyDescent="0.25">
      <c r="A46" s="45" t="s">
        <v>31</v>
      </c>
      <c r="B46" s="19" t="s">
        <v>134</v>
      </c>
      <c r="C46" s="19" t="s">
        <v>134</v>
      </c>
      <c r="D46" s="19" t="s">
        <v>134</v>
      </c>
      <c r="E46" s="19" t="s">
        <v>134</v>
      </c>
      <c r="F46" s="19" t="s">
        <v>134</v>
      </c>
      <c r="G46" s="19" t="s">
        <v>134</v>
      </c>
      <c r="H46" s="19" t="s">
        <v>134</v>
      </c>
      <c r="I46" s="19" t="s">
        <v>134</v>
      </c>
      <c r="J46" s="19"/>
      <c r="K46" s="48"/>
    </row>
    <row r="47" spans="1:11" x14ac:dyDescent="0.25">
      <c r="A47" s="52" t="s">
        <v>44</v>
      </c>
      <c r="B47" s="23"/>
      <c r="C47" s="23"/>
      <c r="D47" s="23"/>
      <c r="E47" s="23"/>
      <c r="F47" s="23"/>
      <c r="G47" s="23"/>
      <c r="H47" s="23"/>
      <c r="I47" s="23"/>
      <c r="J47" s="23" t="s">
        <v>134</v>
      </c>
      <c r="K47" s="51" t="s">
        <v>134</v>
      </c>
    </row>
    <row r="48" spans="1:11" x14ac:dyDescent="0.25">
      <c r="A48" s="45" t="s">
        <v>30</v>
      </c>
      <c r="B48" s="19" t="s">
        <v>134</v>
      </c>
      <c r="C48" s="19" t="s">
        <v>134</v>
      </c>
      <c r="D48" s="19" t="s">
        <v>134</v>
      </c>
      <c r="E48" s="19" t="s">
        <v>134</v>
      </c>
      <c r="F48" s="19" t="s">
        <v>134</v>
      </c>
      <c r="G48" s="19" t="s">
        <v>134</v>
      </c>
      <c r="H48" s="19" t="s">
        <v>134</v>
      </c>
      <c r="I48" s="19" t="s">
        <v>134</v>
      </c>
      <c r="J48" s="19"/>
      <c r="K48" s="48"/>
    </row>
    <row r="49" spans="1:11" ht="15.75" thickBot="1" x14ac:dyDescent="0.3">
      <c r="A49" s="53" t="s">
        <v>43</v>
      </c>
      <c r="B49" s="54"/>
      <c r="C49" s="54"/>
      <c r="D49" s="54"/>
      <c r="E49" s="54"/>
      <c r="F49" s="54"/>
      <c r="G49" s="54"/>
      <c r="H49" s="54"/>
      <c r="I49" s="54"/>
      <c r="J49" s="54" t="s">
        <v>134</v>
      </c>
      <c r="K49" s="55" t="s">
        <v>134</v>
      </c>
    </row>
    <row r="52" spans="1:11" ht="15.75" thickBot="1" x14ac:dyDescent="0.3"/>
    <row r="53" spans="1:11" x14ac:dyDescent="0.25">
      <c r="A53" s="27"/>
      <c r="B53" s="146" t="s">
        <v>180</v>
      </c>
      <c r="C53" s="146"/>
      <c r="D53" s="146"/>
      <c r="E53" s="146"/>
      <c r="F53" s="146"/>
      <c r="G53" s="146"/>
      <c r="H53" s="146"/>
      <c r="I53" s="146"/>
      <c r="J53" s="146"/>
      <c r="K53" s="147"/>
    </row>
    <row r="54" spans="1:11" ht="48" customHeight="1" x14ac:dyDescent="0.25">
      <c r="A54" s="28" t="s">
        <v>133</v>
      </c>
      <c r="B54" s="148" t="s">
        <v>119</v>
      </c>
      <c r="C54" s="149"/>
      <c r="D54" s="148" t="s">
        <v>120</v>
      </c>
      <c r="E54" s="149"/>
      <c r="F54" s="148" t="s">
        <v>121</v>
      </c>
      <c r="G54" s="149"/>
      <c r="H54" s="148" t="s">
        <v>122</v>
      </c>
      <c r="I54" s="149"/>
      <c r="J54" s="148" t="s">
        <v>123</v>
      </c>
      <c r="K54" s="150"/>
    </row>
    <row r="55" spans="1:11" ht="37.5" customHeight="1" x14ac:dyDescent="0.25">
      <c r="A55" s="28"/>
      <c r="B55" s="20" t="s">
        <v>178</v>
      </c>
      <c r="C55" s="24" t="s">
        <v>179</v>
      </c>
      <c r="D55" s="20" t="s">
        <v>178</v>
      </c>
      <c r="E55" s="24" t="s">
        <v>179</v>
      </c>
      <c r="F55" s="20" t="s">
        <v>178</v>
      </c>
      <c r="G55" s="24" t="s">
        <v>179</v>
      </c>
      <c r="H55" s="20" t="s">
        <v>178</v>
      </c>
      <c r="I55" s="24" t="s">
        <v>179</v>
      </c>
      <c r="J55" s="20" t="s">
        <v>178</v>
      </c>
      <c r="K55" s="29" t="s">
        <v>179</v>
      </c>
    </row>
    <row r="56" spans="1:11" x14ac:dyDescent="0.25">
      <c r="A56" s="30" t="s">
        <v>152</v>
      </c>
      <c r="B56" s="5">
        <v>-8625</v>
      </c>
      <c r="C56" s="25">
        <v>-8638</v>
      </c>
      <c r="D56" s="5"/>
      <c r="E56" s="25"/>
      <c r="F56" s="5">
        <v>101495</v>
      </c>
      <c r="G56" s="25">
        <v>-8655</v>
      </c>
      <c r="H56" s="5"/>
      <c r="I56" s="25"/>
      <c r="J56" s="5"/>
      <c r="K56" s="31"/>
    </row>
    <row r="57" spans="1:11" x14ac:dyDescent="0.25">
      <c r="A57" s="32" t="s">
        <v>138</v>
      </c>
      <c r="B57" s="5">
        <v>-8620</v>
      </c>
      <c r="C57" s="25">
        <v>-8627</v>
      </c>
      <c r="D57" s="5"/>
      <c r="E57" s="25"/>
      <c r="F57" s="5">
        <v>101493</v>
      </c>
      <c r="G57" s="25">
        <v>-8651</v>
      </c>
      <c r="H57" s="5"/>
      <c r="I57" s="25">
        <v>100884</v>
      </c>
      <c r="J57" s="5"/>
      <c r="K57" s="31"/>
    </row>
    <row r="58" spans="1:11" x14ac:dyDescent="0.25">
      <c r="A58" s="33" t="s">
        <v>139</v>
      </c>
      <c r="B58" s="5">
        <v>100510</v>
      </c>
      <c r="C58" s="25">
        <v>-8629</v>
      </c>
      <c r="D58" s="5"/>
      <c r="E58" s="25"/>
      <c r="F58" s="5">
        <v>111245</v>
      </c>
      <c r="G58" s="25">
        <v>-8797</v>
      </c>
      <c r="H58" s="5"/>
      <c r="I58" s="25"/>
      <c r="J58" s="5"/>
      <c r="K58" s="31"/>
    </row>
    <row r="59" spans="1:11" x14ac:dyDescent="0.25">
      <c r="A59" s="34" t="s">
        <v>140</v>
      </c>
      <c r="B59" s="5">
        <v>-8623</v>
      </c>
      <c r="C59" s="25">
        <v>-8634</v>
      </c>
      <c r="D59" s="5"/>
      <c r="E59" s="25"/>
      <c r="F59" s="5">
        <v>101494</v>
      </c>
      <c r="G59" s="25">
        <v>-8653</v>
      </c>
      <c r="H59" s="5"/>
      <c r="I59" s="25"/>
      <c r="J59" s="5"/>
      <c r="K59" s="31"/>
    </row>
    <row r="60" spans="1:11" x14ac:dyDescent="0.25">
      <c r="A60" s="35" t="s">
        <v>141</v>
      </c>
      <c r="B60" s="5"/>
      <c r="C60" s="25">
        <v>-8645</v>
      </c>
      <c r="D60" s="5"/>
      <c r="E60" s="25"/>
      <c r="F60" s="5"/>
      <c r="G60" s="25">
        <v>103119</v>
      </c>
      <c r="H60" s="5"/>
      <c r="I60" s="25"/>
      <c r="J60" s="5"/>
      <c r="K60" s="31"/>
    </row>
    <row r="61" spans="1:11" x14ac:dyDescent="0.25">
      <c r="A61" s="36" t="s">
        <v>142</v>
      </c>
      <c r="B61" s="5"/>
      <c r="C61" s="25">
        <v>110801</v>
      </c>
      <c r="D61" s="5"/>
      <c r="E61" s="25"/>
      <c r="F61" s="5"/>
      <c r="G61" s="25">
        <v>110889</v>
      </c>
      <c r="H61" s="5"/>
      <c r="I61" s="25"/>
      <c r="J61" s="5"/>
      <c r="K61" s="31"/>
    </row>
    <row r="62" spans="1:11" x14ac:dyDescent="0.25">
      <c r="A62" s="37" t="s">
        <v>154</v>
      </c>
      <c r="B62" s="5"/>
      <c r="C62" s="25">
        <v>110803</v>
      </c>
      <c r="D62" s="5"/>
      <c r="E62" s="25"/>
      <c r="F62" s="5"/>
      <c r="G62" s="25">
        <v>110891</v>
      </c>
      <c r="H62" s="5"/>
      <c r="I62" s="25"/>
      <c r="J62" s="5"/>
      <c r="K62" s="31"/>
    </row>
    <row r="63" spans="1:11" x14ac:dyDescent="0.25">
      <c r="A63" s="37" t="s">
        <v>144</v>
      </c>
      <c r="B63" s="5"/>
      <c r="C63" s="25">
        <v>110805</v>
      </c>
      <c r="D63" s="5"/>
      <c r="E63" s="25">
        <v>113073</v>
      </c>
      <c r="F63" s="5"/>
      <c r="G63" s="25"/>
      <c r="H63" s="5"/>
      <c r="I63" s="25"/>
      <c r="J63" s="5"/>
      <c r="K63" s="31"/>
    </row>
    <row r="64" spans="1:11" x14ac:dyDescent="0.25">
      <c r="A64" s="37" t="s">
        <v>161</v>
      </c>
      <c r="B64" s="5"/>
      <c r="C64" s="25">
        <v>110807</v>
      </c>
      <c r="D64" s="5"/>
      <c r="E64" s="25"/>
      <c r="F64" s="5"/>
      <c r="G64" s="25">
        <v>113712</v>
      </c>
      <c r="H64" s="5"/>
      <c r="I64" s="25"/>
      <c r="J64" s="5"/>
      <c r="K64" s="31"/>
    </row>
    <row r="65" spans="1:11" x14ac:dyDescent="0.25">
      <c r="A65" s="37" t="s">
        <v>143</v>
      </c>
      <c r="B65" s="5"/>
      <c r="C65" s="25"/>
      <c r="D65" s="5">
        <v>108273</v>
      </c>
      <c r="E65" s="25">
        <v>110266</v>
      </c>
      <c r="F65" s="5"/>
      <c r="G65" s="25"/>
      <c r="H65" s="5">
        <v>104300</v>
      </c>
      <c r="I65" s="25">
        <v>110272</v>
      </c>
      <c r="J65" s="5">
        <v>110402</v>
      </c>
      <c r="K65" s="31">
        <v>109305</v>
      </c>
    </row>
    <row r="66" spans="1:11" x14ac:dyDescent="0.25">
      <c r="A66" s="37" t="s">
        <v>163</v>
      </c>
      <c r="B66" s="5"/>
      <c r="C66" s="25"/>
      <c r="D66" s="5">
        <v>114220</v>
      </c>
      <c r="E66" s="25"/>
      <c r="F66" s="5"/>
      <c r="G66" s="25"/>
      <c r="H66" s="5"/>
      <c r="I66" s="25"/>
      <c r="J66" s="5"/>
      <c r="K66" s="31"/>
    </row>
    <row r="67" spans="1:11" x14ac:dyDescent="0.25">
      <c r="A67" s="37" t="s">
        <v>159</v>
      </c>
      <c r="B67" s="5"/>
      <c r="C67" s="25"/>
      <c r="D67" s="5"/>
      <c r="E67" s="25">
        <v>100413</v>
      </c>
      <c r="F67" s="5"/>
      <c r="G67" s="25"/>
      <c r="H67" s="5"/>
      <c r="I67" s="25">
        <v>100416</v>
      </c>
      <c r="J67" s="5"/>
      <c r="K67" s="31">
        <v>109307</v>
      </c>
    </row>
    <row r="68" spans="1:11" x14ac:dyDescent="0.25">
      <c r="A68" s="37" t="s">
        <v>145</v>
      </c>
      <c r="B68" s="5"/>
      <c r="C68" s="25"/>
      <c r="D68" s="5"/>
      <c r="E68" s="25">
        <v>111161</v>
      </c>
      <c r="F68" s="5"/>
      <c r="G68" s="25"/>
      <c r="H68" s="5">
        <v>111154</v>
      </c>
      <c r="I68" s="25">
        <v>113706</v>
      </c>
      <c r="J68" s="5">
        <v>113507</v>
      </c>
      <c r="K68" s="31"/>
    </row>
    <row r="69" spans="1:11" x14ac:dyDescent="0.25">
      <c r="A69" s="37" t="s">
        <v>146</v>
      </c>
      <c r="B69" s="5"/>
      <c r="C69" s="25"/>
      <c r="D69" s="5"/>
      <c r="E69" s="25">
        <v>111163</v>
      </c>
      <c r="F69" s="5"/>
      <c r="G69" s="25"/>
      <c r="H69" s="5"/>
      <c r="I69" s="25"/>
      <c r="J69" s="5">
        <v>113789</v>
      </c>
      <c r="K69" s="31"/>
    </row>
    <row r="70" spans="1:11" x14ac:dyDescent="0.25">
      <c r="A70" s="37" t="s">
        <v>147</v>
      </c>
      <c r="B70" s="5"/>
      <c r="C70" s="25"/>
      <c r="D70" s="5"/>
      <c r="E70" s="25"/>
      <c r="F70" s="5"/>
      <c r="G70" s="25">
        <v>113708</v>
      </c>
      <c r="H70" s="5"/>
      <c r="I70" s="25"/>
      <c r="J70" s="5"/>
      <c r="K70" s="31"/>
    </row>
    <row r="71" spans="1:11" x14ac:dyDescent="0.25">
      <c r="A71" s="37" t="s">
        <v>162</v>
      </c>
      <c r="B71" s="5"/>
      <c r="C71" s="25"/>
      <c r="D71" s="5"/>
      <c r="E71" s="25"/>
      <c r="F71" s="5"/>
      <c r="G71" s="25">
        <v>113710</v>
      </c>
      <c r="H71" s="5"/>
      <c r="I71" s="25"/>
      <c r="J71" s="5"/>
      <c r="K71" s="31"/>
    </row>
    <row r="72" spans="1:11" x14ac:dyDescent="0.25">
      <c r="A72" s="37" t="s">
        <v>160</v>
      </c>
      <c r="B72" s="5"/>
      <c r="C72" s="25"/>
      <c r="D72" s="5"/>
      <c r="E72" s="25"/>
      <c r="F72" s="5"/>
      <c r="G72" s="25"/>
      <c r="H72" s="5">
        <v>114291</v>
      </c>
      <c r="I72" s="25">
        <v>111150</v>
      </c>
      <c r="J72" s="5"/>
      <c r="K72" s="31"/>
    </row>
    <row r="73" spans="1:11" x14ac:dyDescent="0.25">
      <c r="A73" s="37" t="s">
        <v>156</v>
      </c>
      <c r="B73" s="5"/>
      <c r="C73" s="25"/>
      <c r="D73" s="5"/>
      <c r="E73" s="25"/>
      <c r="F73" s="5"/>
      <c r="G73" s="25"/>
      <c r="H73" s="5">
        <v>113657</v>
      </c>
      <c r="I73" s="25">
        <v>113704</v>
      </c>
      <c r="J73" s="5">
        <v>110398</v>
      </c>
      <c r="K73" s="31">
        <v>109352</v>
      </c>
    </row>
    <row r="74" spans="1:11" x14ac:dyDescent="0.25">
      <c r="A74" s="37" t="s">
        <v>155</v>
      </c>
      <c r="B74" s="5"/>
      <c r="C74" s="25"/>
      <c r="D74" s="5"/>
      <c r="E74" s="25">
        <v>110417</v>
      </c>
      <c r="F74" s="5"/>
      <c r="G74" s="25"/>
      <c r="H74" s="5"/>
      <c r="I74" s="25">
        <v>110268</v>
      </c>
      <c r="J74" s="5">
        <v>110396</v>
      </c>
      <c r="K74" s="31">
        <v>109341</v>
      </c>
    </row>
    <row r="75" spans="1:11" x14ac:dyDescent="0.25">
      <c r="A75" s="37" t="s">
        <v>157</v>
      </c>
      <c r="B75" s="5"/>
      <c r="C75" s="25"/>
      <c r="D75" s="5"/>
      <c r="E75" s="25"/>
      <c r="F75" s="5"/>
      <c r="G75" s="25"/>
      <c r="H75" s="5"/>
      <c r="I75" s="25">
        <v>110270</v>
      </c>
      <c r="J75" s="5">
        <v>110400</v>
      </c>
      <c r="K75" s="31">
        <v>109345</v>
      </c>
    </row>
    <row r="76" spans="1:11" x14ac:dyDescent="0.25">
      <c r="A76" s="37" t="s">
        <v>158</v>
      </c>
      <c r="B76" s="5"/>
      <c r="C76" s="25"/>
      <c r="D76" s="5"/>
      <c r="E76" s="25"/>
      <c r="F76" s="5"/>
      <c r="G76" s="25"/>
      <c r="H76" s="5"/>
      <c r="I76" s="25"/>
      <c r="J76" s="5">
        <v>113787</v>
      </c>
      <c r="K76" s="31"/>
    </row>
    <row r="77" spans="1:11" x14ac:dyDescent="0.25">
      <c r="A77" s="37" t="s">
        <v>165</v>
      </c>
      <c r="B77" s="5"/>
      <c r="C77" s="25"/>
      <c r="D77" s="5">
        <v>101492</v>
      </c>
      <c r="E77" s="25">
        <v>100410</v>
      </c>
      <c r="F77" s="5"/>
      <c r="G77" s="25"/>
      <c r="H77" s="5">
        <v>101497</v>
      </c>
      <c r="I77" s="25"/>
      <c r="J77" s="5"/>
      <c r="K77" s="31"/>
    </row>
    <row r="78" spans="1:11" x14ac:dyDescent="0.25">
      <c r="A78" s="37" t="s">
        <v>166</v>
      </c>
      <c r="B78" s="5"/>
      <c r="C78" s="25"/>
      <c r="D78" s="5">
        <v>-8795</v>
      </c>
      <c r="E78" s="25">
        <v>100411</v>
      </c>
      <c r="F78" s="5"/>
      <c r="G78" s="25"/>
      <c r="H78" s="5">
        <v>101496</v>
      </c>
      <c r="I78" s="25"/>
      <c r="J78" s="5"/>
      <c r="K78" s="31"/>
    </row>
    <row r="79" spans="1:11" x14ac:dyDescent="0.25">
      <c r="A79" s="37" t="s">
        <v>168</v>
      </c>
      <c r="B79" s="5"/>
      <c r="C79" s="25"/>
      <c r="D79" s="5"/>
      <c r="E79" s="25">
        <v>100412</v>
      </c>
      <c r="F79" s="5"/>
      <c r="G79" s="25"/>
      <c r="H79" s="5"/>
      <c r="I79" s="25">
        <v>100415</v>
      </c>
      <c r="J79" s="5"/>
      <c r="K79" s="31">
        <v>109339</v>
      </c>
    </row>
    <row r="80" spans="1:11" x14ac:dyDescent="0.25">
      <c r="A80" s="37" t="s">
        <v>164</v>
      </c>
      <c r="B80" s="5"/>
      <c r="C80" s="25"/>
      <c r="D80" s="5"/>
      <c r="E80" s="25"/>
      <c r="F80" s="5"/>
      <c r="G80" s="25"/>
      <c r="H80" s="5">
        <v>118298</v>
      </c>
      <c r="I80" s="25"/>
      <c r="J80" s="5"/>
      <c r="K80" s="31"/>
    </row>
    <row r="81" spans="1:11" ht="15.75" thickBot="1" x14ac:dyDescent="0.3">
      <c r="A81" s="38" t="s">
        <v>167</v>
      </c>
      <c r="B81" s="39"/>
      <c r="C81" s="40"/>
      <c r="D81" s="39"/>
      <c r="E81" s="40"/>
      <c r="F81" s="39"/>
      <c r="G81" s="40"/>
      <c r="H81" s="39"/>
      <c r="I81" s="40">
        <v>100414</v>
      </c>
      <c r="J81" s="39"/>
      <c r="K81" s="41"/>
    </row>
    <row r="82" spans="1:11" hidden="1" x14ac:dyDescent="0.25">
      <c r="A82" s="26" t="s">
        <v>116</v>
      </c>
      <c r="B82" s="26">
        <v>74642</v>
      </c>
      <c r="C82" s="26">
        <v>400043</v>
      </c>
      <c r="D82" s="26">
        <v>315190</v>
      </c>
      <c r="E82" s="26">
        <v>957726</v>
      </c>
      <c r="F82" s="26">
        <v>415727</v>
      </c>
      <c r="G82" s="26">
        <v>631273</v>
      </c>
      <c r="H82" s="26">
        <v>764693</v>
      </c>
      <c r="I82" s="26">
        <v>1071499</v>
      </c>
      <c r="J82" s="26">
        <v>782679</v>
      </c>
      <c r="K82" s="26">
        <v>655989</v>
      </c>
    </row>
  </sheetData>
  <mergeCells count="12">
    <mergeCell ref="B53:K53"/>
    <mergeCell ref="B54:C54"/>
    <mergeCell ref="D54:E54"/>
    <mergeCell ref="F54:G54"/>
    <mergeCell ref="H54:I54"/>
    <mergeCell ref="J54:K54"/>
    <mergeCell ref="B1:K1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C5A9E-36F8-4332-B6C1-D78E18CBF490}">
  <dimension ref="A3:G53"/>
  <sheetViews>
    <sheetView workbookViewId="0">
      <selection activeCell="A9" sqref="A9:F16"/>
    </sheetView>
  </sheetViews>
  <sheetFormatPr defaultRowHeight="15" x14ac:dyDescent="0.25"/>
  <cols>
    <col min="1" max="1" width="105.140625" bestFit="1" customWidth="1"/>
    <col min="2" max="6" width="14.42578125" style="17" bestFit="1" customWidth="1"/>
    <col min="7" max="7" width="11.85546875" style="17" bestFit="1" customWidth="1"/>
  </cols>
  <sheetData>
    <row r="3" spans="1:7" ht="30" x14ac:dyDescent="0.25">
      <c r="A3" s="12" t="s">
        <v>118</v>
      </c>
      <c r="B3" s="16" t="s">
        <v>117</v>
      </c>
    </row>
    <row r="4" spans="1:7" ht="60" x14ac:dyDescent="0.25">
      <c r="A4" s="12" t="s">
        <v>115</v>
      </c>
      <c r="B4" s="17" t="s">
        <v>119</v>
      </c>
      <c r="C4" s="17" t="s">
        <v>120</v>
      </c>
      <c r="D4" s="17" t="s">
        <v>121</v>
      </c>
      <c r="E4" s="17" t="s">
        <v>122</v>
      </c>
      <c r="F4" s="17" t="s">
        <v>123</v>
      </c>
      <c r="G4" s="17" t="s">
        <v>116</v>
      </c>
    </row>
    <row r="5" spans="1:7" x14ac:dyDescent="0.25">
      <c r="A5" s="13" t="s">
        <v>124</v>
      </c>
      <c r="B5" s="18">
        <v>2</v>
      </c>
      <c r="C5" s="18">
        <v>2</v>
      </c>
      <c r="D5" s="18">
        <v>2</v>
      </c>
      <c r="E5" s="18">
        <v>2</v>
      </c>
      <c r="F5" s="18">
        <v>2</v>
      </c>
      <c r="G5" s="18">
        <v>10</v>
      </c>
    </row>
    <row r="6" spans="1:7" x14ac:dyDescent="0.25">
      <c r="A6" s="14" t="s">
        <v>0</v>
      </c>
      <c r="B6" s="18">
        <v>1</v>
      </c>
      <c r="C6" s="18">
        <v>1</v>
      </c>
      <c r="D6" s="18">
        <v>1</v>
      </c>
      <c r="E6" s="18">
        <v>1</v>
      </c>
      <c r="F6" s="18">
        <v>1</v>
      </c>
      <c r="G6" s="18">
        <v>5</v>
      </c>
    </row>
    <row r="7" spans="1:7" x14ac:dyDescent="0.25">
      <c r="A7" s="14" t="s">
        <v>1</v>
      </c>
      <c r="B7" s="18">
        <v>1</v>
      </c>
      <c r="C7" s="18">
        <v>1</v>
      </c>
      <c r="D7" s="18">
        <v>1</v>
      </c>
      <c r="E7" s="18">
        <v>1</v>
      </c>
      <c r="F7" s="18">
        <v>1</v>
      </c>
      <c r="G7" s="18">
        <v>5</v>
      </c>
    </row>
    <row r="8" spans="1:7" x14ac:dyDescent="0.25">
      <c r="A8" s="13" t="s">
        <v>125</v>
      </c>
      <c r="B8" s="18">
        <v>5</v>
      </c>
      <c r="C8" s="18">
        <v>5</v>
      </c>
      <c r="D8" s="18">
        <v>5</v>
      </c>
      <c r="E8" s="18">
        <v>5</v>
      </c>
      <c r="F8" s="18">
        <v>6</v>
      </c>
      <c r="G8" s="18">
        <v>26</v>
      </c>
    </row>
    <row r="9" spans="1:7" x14ac:dyDescent="0.25">
      <c r="A9" s="14" t="s">
        <v>34</v>
      </c>
      <c r="B9" s="18"/>
      <c r="C9" s="18"/>
      <c r="D9" s="18"/>
      <c r="E9" s="18"/>
      <c r="F9" s="18">
        <v>1</v>
      </c>
      <c r="G9" s="18">
        <v>1</v>
      </c>
    </row>
    <row r="10" spans="1:7" x14ac:dyDescent="0.25">
      <c r="A10" s="14" t="s">
        <v>6</v>
      </c>
      <c r="B10" s="18">
        <v>1</v>
      </c>
      <c r="C10" s="18">
        <v>1</v>
      </c>
      <c r="D10" s="18">
        <v>1</v>
      </c>
      <c r="E10" s="18">
        <v>1</v>
      </c>
      <c r="F10" s="18">
        <v>1</v>
      </c>
      <c r="G10" s="18">
        <v>5</v>
      </c>
    </row>
    <row r="11" spans="1:7" x14ac:dyDescent="0.25">
      <c r="A11" s="14" t="s">
        <v>4</v>
      </c>
      <c r="B11" s="18">
        <v>1</v>
      </c>
      <c r="C11" s="18"/>
      <c r="D11" s="18">
        <v>1</v>
      </c>
      <c r="E11" s="18"/>
      <c r="F11" s="18"/>
      <c r="G11" s="18">
        <v>2</v>
      </c>
    </row>
    <row r="12" spans="1:7" x14ac:dyDescent="0.25">
      <c r="A12" s="14" t="s">
        <v>33</v>
      </c>
      <c r="B12" s="18"/>
      <c r="C12" s="18"/>
      <c r="D12" s="18"/>
      <c r="E12" s="18"/>
      <c r="F12" s="18">
        <v>1</v>
      </c>
      <c r="G12" s="18">
        <v>1</v>
      </c>
    </row>
    <row r="13" spans="1:7" x14ac:dyDescent="0.25">
      <c r="A13" s="14" t="s">
        <v>7</v>
      </c>
      <c r="B13" s="18">
        <v>1</v>
      </c>
      <c r="C13" s="18">
        <v>1</v>
      </c>
      <c r="D13" s="18">
        <v>1</v>
      </c>
      <c r="E13" s="18">
        <v>1</v>
      </c>
      <c r="F13" s="18"/>
      <c r="G13" s="18">
        <v>4</v>
      </c>
    </row>
    <row r="14" spans="1:7" x14ac:dyDescent="0.25">
      <c r="A14" s="14" t="s">
        <v>8</v>
      </c>
      <c r="B14" s="18">
        <v>1</v>
      </c>
      <c r="C14" s="18">
        <v>1</v>
      </c>
      <c r="D14" s="18">
        <v>1</v>
      </c>
      <c r="E14" s="18">
        <v>1</v>
      </c>
      <c r="F14" s="18">
        <v>1</v>
      </c>
      <c r="G14" s="18">
        <v>5</v>
      </c>
    </row>
    <row r="15" spans="1:7" x14ac:dyDescent="0.25">
      <c r="A15" s="14" t="s">
        <v>32</v>
      </c>
      <c r="B15" s="18"/>
      <c r="C15" s="18">
        <v>1</v>
      </c>
      <c r="D15" s="18"/>
      <c r="E15" s="18">
        <v>1</v>
      </c>
      <c r="F15" s="18">
        <v>1</v>
      </c>
      <c r="G15" s="18">
        <v>3</v>
      </c>
    </row>
    <row r="16" spans="1:7" x14ac:dyDescent="0.25">
      <c r="A16" s="14" t="s">
        <v>5</v>
      </c>
      <c r="B16" s="18">
        <v>1</v>
      </c>
      <c r="C16" s="18">
        <v>1</v>
      </c>
      <c r="D16" s="18">
        <v>1</v>
      </c>
      <c r="E16" s="18">
        <v>1</v>
      </c>
      <c r="F16" s="18">
        <v>1</v>
      </c>
      <c r="G16" s="18">
        <v>5</v>
      </c>
    </row>
    <row r="17" spans="1:7" x14ac:dyDescent="0.25">
      <c r="A17" s="13" t="s">
        <v>126</v>
      </c>
      <c r="B17" s="18">
        <v>7</v>
      </c>
      <c r="C17" s="18">
        <v>7</v>
      </c>
      <c r="D17" s="18">
        <v>7</v>
      </c>
      <c r="E17" s="18">
        <v>7</v>
      </c>
      <c r="F17" s="18">
        <v>7</v>
      </c>
      <c r="G17" s="18">
        <v>35</v>
      </c>
    </row>
    <row r="18" spans="1:7" x14ac:dyDescent="0.25">
      <c r="A18" s="14" t="s">
        <v>15</v>
      </c>
      <c r="B18" s="18">
        <v>1</v>
      </c>
      <c r="C18" s="18">
        <v>1</v>
      </c>
      <c r="D18" s="18">
        <v>1</v>
      </c>
      <c r="E18" s="18">
        <v>1</v>
      </c>
      <c r="F18" s="18"/>
      <c r="G18" s="18">
        <v>4</v>
      </c>
    </row>
    <row r="19" spans="1:7" x14ac:dyDescent="0.25">
      <c r="A19" s="14" t="s">
        <v>14</v>
      </c>
      <c r="B19" s="18">
        <v>1</v>
      </c>
      <c r="C19" s="18">
        <v>1</v>
      </c>
      <c r="D19" s="18">
        <v>1</v>
      </c>
      <c r="E19" s="18">
        <v>1</v>
      </c>
      <c r="F19" s="18">
        <v>1</v>
      </c>
      <c r="G19" s="18">
        <v>5</v>
      </c>
    </row>
    <row r="20" spans="1:7" x14ac:dyDescent="0.25">
      <c r="A20" s="14" t="s">
        <v>11</v>
      </c>
      <c r="B20" s="18">
        <v>1</v>
      </c>
      <c r="C20" s="18">
        <v>1</v>
      </c>
      <c r="D20" s="18">
        <v>1</v>
      </c>
      <c r="E20" s="18">
        <v>1</v>
      </c>
      <c r="F20" s="18">
        <v>1</v>
      </c>
      <c r="G20" s="18">
        <v>5</v>
      </c>
    </row>
    <row r="21" spans="1:7" x14ac:dyDescent="0.25">
      <c r="A21" s="14" t="s">
        <v>40</v>
      </c>
      <c r="B21" s="18"/>
      <c r="C21" s="18"/>
      <c r="D21" s="18"/>
      <c r="E21" s="18"/>
      <c r="F21" s="18">
        <v>1</v>
      </c>
      <c r="G21" s="18">
        <v>1</v>
      </c>
    </row>
    <row r="22" spans="1:7" x14ac:dyDescent="0.25">
      <c r="A22" s="14" t="s">
        <v>9</v>
      </c>
      <c r="B22" s="18">
        <v>1</v>
      </c>
      <c r="C22" s="18">
        <v>1</v>
      </c>
      <c r="D22" s="18">
        <v>1</v>
      </c>
      <c r="E22" s="18">
        <v>1</v>
      </c>
      <c r="F22" s="18">
        <v>1</v>
      </c>
      <c r="G22" s="18">
        <v>5</v>
      </c>
    </row>
    <row r="23" spans="1:7" x14ac:dyDescent="0.25">
      <c r="A23" s="14" t="s">
        <v>13</v>
      </c>
      <c r="B23" s="18">
        <v>1</v>
      </c>
      <c r="C23" s="18">
        <v>1</v>
      </c>
      <c r="D23" s="18">
        <v>1</v>
      </c>
      <c r="E23" s="18">
        <v>1</v>
      </c>
      <c r="F23" s="18">
        <v>1</v>
      </c>
      <c r="G23" s="18">
        <v>5</v>
      </c>
    </row>
    <row r="24" spans="1:7" x14ac:dyDescent="0.25">
      <c r="A24" s="14" t="s">
        <v>10</v>
      </c>
      <c r="B24" s="18">
        <v>1</v>
      </c>
      <c r="C24" s="18">
        <v>1</v>
      </c>
      <c r="D24" s="18">
        <v>1</v>
      </c>
      <c r="E24" s="18">
        <v>1</v>
      </c>
      <c r="F24" s="18">
        <v>1</v>
      </c>
      <c r="G24" s="18">
        <v>5</v>
      </c>
    </row>
    <row r="25" spans="1:7" x14ac:dyDescent="0.25">
      <c r="A25" s="14" t="s">
        <v>12</v>
      </c>
      <c r="B25" s="18">
        <v>1</v>
      </c>
      <c r="C25" s="18">
        <v>1</v>
      </c>
      <c r="D25" s="18"/>
      <c r="E25" s="18"/>
      <c r="F25" s="18"/>
      <c r="G25" s="18">
        <v>2</v>
      </c>
    </row>
    <row r="26" spans="1:7" x14ac:dyDescent="0.25">
      <c r="A26" s="14" t="s">
        <v>41</v>
      </c>
      <c r="B26" s="18"/>
      <c r="C26" s="18"/>
      <c r="D26" s="18">
        <v>1</v>
      </c>
      <c r="E26" s="18">
        <v>1</v>
      </c>
      <c r="F26" s="18">
        <v>1</v>
      </c>
      <c r="G26" s="18">
        <v>3</v>
      </c>
    </row>
    <row r="27" spans="1:7" x14ac:dyDescent="0.25">
      <c r="A27" s="13" t="s">
        <v>127</v>
      </c>
      <c r="B27" s="18">
        <v>4</v>
      </c>
      <c r="C27" s="18">
        <v>4</v>
      </c>
      <c r="D27" s="18">
        <v>4</v>
      </c>
      <c r="E27" s="18">
        <v>4</v>
      </c>
      <c r="F27" s="18">
        <v>5</v>
      </c>
      <c r="G27" s="18">
        <v>21</v>
      </c>
    </row>
    <row r="28" spans="1:7" x14ac:dyDescent="0.25">
      <c r="A28" s="14" t="s">
        <v>37</v>
      </c>
      <c r="B28" s="18"/>
      <c r="C28" s="18"/>
      <c r="D28" s="18"/>
      <c r="E28" s="18"/>
      <c r="F28" s="18">
        <v>1</v>
      </c>
      <c r="G28" s="18">
        <v>1</v>
      </c>
    </row>
    <row r="29" spans="1:7" x14ac:dyDescent="0.25">
      <c r="A29" s="14" t="s">
        <v>22</v>
      </c>
      <c r="B29" s="18">
        <v>1</v>
      </c>
      <c r="C29" s="18">
        <v>1</v>
      </c>
      <c r="D29" s="18">
        <v>1</v>
      </c>
      <c r="E29" s="18">
        <v>1</v>
      </c>
      <c r="F29" s="18"/>
      <c r="G29" s="18">
        <v>4</v>
      </c>
    </row>
    <row r="30" spans="1:7" x14ac:dyDescent="0.25">
      <c r="A30" s="14" t="s">
        <v>21</v>
      </c>
      <c r="B30" s="18">
        <v>1</v>
      </c>
      <c r="C30" s="18">
        <v>1</v>
      </c>
      <c r="D30" s="18">
        <v>1</v>
      </c>
      <c r="E30" s="18">
        <v>1</v>
      </c>
      <c r="F30" s="18"/>
      <c r="G30" s="18">
        <v>4</v>
      </c>
    </row>
    <row r="31" spans="1:7" x14ac:dyDescent="0.25">
      <c r="A31" s="14" t="s">
        <v>35</v>
      </c>
      <c r="B31" s="18"/>
      <c r="C31" s="18"/>
      <c r="D31" s="18"/>
      <c r="E31" s="18"/>
      <c r="F31" s="18">
        <v>1</v>
      </c>
      <c r="G31" s="18">
        <v>1</v>
      </c>
    </row>
    <row r="32" spans="1:7" x14ac:dyDescent="0.25">
      <c r="A32" s="14" t="s">
        <v>36</v>
      </c>
      <c r="B32" s="18"/>
      <c r="C32" s="18"/>
      <c r="D32" s="18"/>
      <c r="E32" s="18"/>
      <c r="F32" s="18">
        <v>1</v>
      </c>
      <c r="G32" s="18">
        <v>1</v>
      </c>
    </row>
    <row r="33" spans="1:7" x14ac:dyDescent="0.25">
      <c r="A33" s="14" t="s">
        <v>38</v>
      </c>
      <c r="B33" s="18"/>
      <c r="C33" s="18"/>
      <c r="D33" s="18"/>
      <c r="E33" s="18"/>
      <c r="F33" s="18">
        <v>1</v>
      </c>
      <c r="G33" s="18">
        <v>1</v>
      </c>
    </row>
    <row r="34" spans="1:7" x14ac:dyDescent="0.25">
      <c r="A34" s="14" t="s">
        <v>39</v>
      </c>
      <c r="B34" s="18"/>
      <c r="C34" s="18"/>
      <c r="D34" s="18"/>
      <c r="E34" s="18"/>
      <c r="F34" s="18">
        <v>1</v>
      </c>
      <c r="G34" s="18">
        <v>1</v>
      </c>
    </row>
    <row r="35" spans="1:7" x14ac:dyDescent="0.25">
      <c r="A35" s="14" t="s">
        <v>23</v>
      </c>
      <c r="B35" s="18">
        <v>1</v>
      </c>
      <c r="C35" s="18">
        <v>1</v>
      </c>
      <c r="D35" s="18">
        <v>1</v>
      </c>
      <c r="E35" s="18">
        <v>1</v>
      </c>
      <c r="F35" s="18"/>
      <c r="G35" s="18">
        <v>4</v>
      </c>
    </row>
    <row r="36" spans="1:7" x14ac:dyDescent="0.25">
      <c r="A36" s="14" t="s">
        <v>24</v>
      </c>
      <c r="B36" s="18">
        <v>1</v>
      </c>
      <c r="C36" s="18">
        <v>1</v>
      </c>
      <c r="D36" s="18">
        <v>1</v>
      </c>
      <c r="E36" s="18">
        <v>1</v>
      </c>
      <c r="F36" s="18"/>
      <c r="G36" s="18">
        <v>4</v>
      </c>
    </row>
    <row r="37" spans="1:7" x14ac:dyDescent="0.25">
      <c r="A37" s="13" t="s">
        <v>128</v>
      </c>
      <c r="B37" s="18">
        <v>4</v>
      </c>
      <c r="C37" s="18">
        <v>4</v>
      </c>
      <c r="D37" s="18">
        <v>4</v>
      </c>
      <c r="E37" s="18">
        <v>4</v>
      </c>
      <c r="F37" s="18">
        <v>4</v>
      </c>
      <c r="G37" s="18">
        <v>20</v>
      </c>
    </row>
    <row r="38" spans="1:7" x14ac:dyDescent="0.25">
      <c r="A38" s="14" t="s">
        <v>26</v>
      </c>
      <c r="B38" s="18">
        <v>1</v>
      </c>
      <c r="C38" s="18">
        <v>1</v>
      </c>
      <c r="D38" s="18">
        <v>1</v>
      </c>
      <c r="E38" s="18">
        <v>1</v>
      </c>
      <c r="F38" s="18">
        <v>1</v>
      </c>
      <c r="G38" s="18">
        <v>5</v>
      </c>
    </row>
    <row r="39" spans="1:7" x14ac:dyDescent="0.25">
      <c r="A39" s="14" t="s">
        <v>25</v>
      </c>
      <c r="B39" s="18">
        <v>1</v>
      </c>
      <c r="C39" s="18">
        <v>1</v>
      </c>
      <c r="D39" s="18">
        <v>1</v>
      </c>
      <c r="E39" s="18">
        <v>1</v>
      </c>
      <c r="F39" s="18">
        <v>1</v>
      </c>
      <c r="G39" s="18">
        <v>5</v>
      </c>
    </row>
    <row r="40" spans="1:7" x14ac:dyDescent="0.25">
      <c r="A40" s="14" t="s">
        <v>45</v>
      </c>
      <c r="B40" s="18">
        <v>1</v>
      </c>
      <c r="C40" s="18">
        <v>1</v>
      </c>
      <c r="D40" s="18">
        <v>1</v>
      </c>
      <c r="E40" s="18">
        <v>1</v>
      </c>
      <c r="F40" s="18">
        <v>1</v>
      </c>
      <c r="G40" s="18">
        <v>5</v>
      </c>
    </row>
    <row r="41" spans="1:7" x14ac:dyDescent="0.25">
      <c r="A41" s="14" t="s">
        <v>27</v>
      </c>
      <c r="B41" s="18">
        <v>1</v>
      </c>
      <c r="C41" s="18">
        <v>1</v>
      </c>
      <c r="D41" s="18">
        <v>1</v>
      </c>
      <c r="E41" s="18">
        <v>1</v>
      </c>
      <c r="F41" s="18"/>
      <c r="G41" s="18">
        <v>4</v>
      </c>
    </row>
    <row r="42" spans="1:7" x14ac:dyDescent="0.25">
      <c r="A42" s="14" t="s">
        <v>42</v>
      </c>
      <c r="B42" s="18"/>
      <c r="C42" s="18"/>
      <c r="D42" s="18"/>
      <c r="E42" s="18"/>
      <c r="F42" s="18">
        <v>1</v>
      </c>
      <c r="G42" s="18">
        <v>1</v>
      </c>
    </row>
    <row r="43" spans="1:7" x14ac:dyDescent="0.25">
      <c r="A43" s="13" t="s">
        <v>129</v>
      </c>
      <c r="B43" s="18">
        <v>3</v>
      </c>
      <c r="C43" s="18">
        <v>3</v>
      </c>
      <c r="D43" s="18">
        <v>3</v>
      </c>
      <c r="E43" s="18">
        <v>3</v>
      </c>
      <c r="F43" s="18">
        <v>3</v>
      </c>
      <c r="G43" s="18">
        <v>15</v>
      </c>
    </row>
    <row r="44" spans="1:7" x14ac:dyDescent="0.25">
      <c r="A44" s="14" t="s">
        <v>17</v>
      </c>
      <c r="B44" s="18">
        <v>1</v>
      </c>
      <c r="C44" s="18">
        <v>1</v>
      </c>
      <c r="D44" s="18">
        <v>1</v>
      </c>
      <c r="E44" s="18">
        <v>1</v>
      </c>
      <c r="F44" s="18">
        <v>1</v>
      </c>
      <c r="G44" s="18">
        <v>5</v>
      </c>
    </row>
    <row r="45" spans="1:7" x14ac:dyDescent="0.25">
      <c r="A45" s="14" t="s">
        <v>18</v>
      </c>
      <c r="B45" s="18">
        <v>1</v>
      </c>
      <c r="C45" s="18">
        <v>1</v>
      </c>
      <c r="D45" s="18">
        <v>1</v>
      </c>
      <c r="E45" s="18">
        <v>1</v>
      </c>
      <c r="F45" s="18">
        <v>1</v>
      </c>
      <c r="G45" s="18">
        <v>5</v>
      </c>
    </row>
    <row r="46" spans="1:7" x14ac:dyDescent="0.25">
      <c r="A46" s="14" t="s">
        <v>130</v>
      </c>
      <c r="B46" s="18">
        <v>1</v>
      </c>
      <c r="C46" s="18">
        <v>1</v>
      </c>
      <c r="D46" s="18">
        <v>1</v>
      </c>
      <c r="E46" s="18">
        <v>1</v>
      </c>
      <c r="F46" s="18">
        <v>1</v>
      </c>
      <c r="G46" s="18">
        <v>5</v>
      </c>
    </row>
    <row r="47" spans="1:7" x14ac:dyDescent="0.25">
      <c r="A47" s="13" t="s">
        <v>131</v>
      </c>
      <c r="B47" s="18">
        <v>2</v>
      </c>
      <c r="C47" s="18">
        <v>2</v>
      </c>
      <c r="D47" s="18">
        <v>2</v>
      </c>
      <c r="E47" s="18">
        <v>2</v>
      </c>
      <c r="F47" s="18">
        <v>2</v>
      </c>
      <c r="G47" s="18">
        <v>10</v>
      </c>
    </row>
    <row r="48" spans="1:7" x14ac:dyDescent="0.25">
      <c r="A48" s="14" t="s">
        <v>31</v>
      </c>
      <c r="B48" s="18">
        <v>1</v>
      </c>
      <c r="C48" s="18">
        <v>1</v>
      </c>
      <c r="D48" s="18">
        <v>1</v>
      </c>
      <c r="E48" s="18">
        <v>1</v>
      </c>
      <c r="F48" s="18"/>
      <c r="G48" s="18">
        <v>4</v>
      </c>
    </row>
    <row r="49" spans="1:7" x14ac:dyDescent="0.25">
      <c r="A49" s="14" t="s">
        <v>44</v>
      </c>
      <c r="B49" s="18"/>
      <c r="C49" s="18"/>
      <c r="D49" s="18"/>
      <c r="E49" s="18"/>
      <c r="F49" s="18">
        <v>1</v>
      </c>
      <c r="G49" s="18">
        <v>1</v>
      </c>
    </row>
    <row r="50" spans="1:7" x14ac:dyDescent="0.25">
      <c r="A50" s="14" t="s">
        <v>30</v>
      </c>
      <c r="B50" s="18">
        <v>1</v>
      </c>
      <c r="C50" s="18">
        <v>1</v>
      </c>
      <c r="D50" s="18">
        <v>1</v>
      </c>
      <c r="E50" s="18">
        <v>1</v>
      </c>
      <c r="F50" s="18"/>
      <c r="G50" s="18">
        <v>4</v>
      </c>
    </row>
    <row r="51" spans="1:7" x14ac:dyDescent="0.25">
      <c r="A51" s="14" t="s">
        <v>43</v>
      </c>
      <c r="B51" s="18"/>
      <c r="C51" s="18"/>
      <c r="D51" s="18"/>
      <c r="E51" s="18"/>
      <c r="F51" s="18">
        <v>1</v>
      </c>
      <c r="G51" s="18">
        <v>1</v>
      </c>
    </row>
    <row r="52" spans="1:7" x14ac:dyDescent="0.25">
      <c r="A52" s="13" t="s">
        <v>116</v>
      </c>
      <c r="B52" s="18">
        <v>27</v>
      </c>
      <c r="C52" s="18">
        <v>27</v>
      </c>
      <c r="D52" s="18">
        <v>27</v>
      </c>
      <c r="E52" s="18">
        <v>27</v>
      </c>
      <c r="F52" s="18">
        <v>29</v>
      </c>
      <c r="G52" s="18">
        <v>137</v>
      </c>
    </row>
    <row r="53" spans="1:7" x14ac:dyDescent="0.25">
      <c r="B53"/>
      <c r="C53"/>
      <c r="D53"/>
      <c r="E53"/>
      <c r="F53"/>
      <c r="G5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D9C9E-3F67-40FE-A04E-4F6B8A6B00D9}">
  <dimension ref="A3:Q32"/>
  <sheetViews>
    <sheetView workbookViewId="0">
      <selection activeCell="B16" sqref="B16"/>
    </sheetView>
  </sheetViews>
  <sheetFormatPr defaultRowHeight="15" x14ac:dyDescent="0.25"/>
  <cols>
    <col min="1" max="1" width="23.5703125" bestFit="1" customWidth="1"/>
    <col min="2" max="2" width="20.85546875" bestFit="1" customWidth="1"/>
    <col min="3" max="3" width="8" bestFit="1" customWidth="1"/>
    <col min="4" max="4" width="19.140625" bestFit="1" customWidth="1"/>
    <col min="5" max="5" width="31.85546875" bestFit="1" customWidth="1"/>
    <col min="6" max="6" width="8" bestFit="1" customWidth="1"/>
    <col min="7" max="7" width="34.7109375" bestFit="1" customWidth="1"/>
    <col min="8" max="8" width="25.85546875" bestFit="1" customWidth="1"/>
    <col min="9" max="9" width="8" bestFit="1" customWidth="1"/>
    <col min="10" max="10" width="28.7109375" bestFit="1" customWidth="1"/>
    <col min="11" max="11" width="34.7109375" bestFit="1" customWidth="1"/>
    <col min="12" max="12" width="8" bestFit="1" customWidth="1"/>
    <col min="13" max="13" width="37.5703125" bestFit="1" customWidth="1"/>
    <col min="14" max="14" width="42.28515625" bestFit="1" customWidth="1"/>
    <col min="15" max="15" width="8" bestFit="1" customWidth="1"/>
    <col min="16" max="16" width="45.140625" bestFit="1" customWidth="1"/>
    <col min="17" max="17" width="11.85546875" bestFit="1" customWidth="1"/>
  </cols>
  <sheetData>
    <row r="3" spans="1:17" ht="28.5" customHeight="1" x14ac:dyDescent="0.25">
      <c r="A3" s="12" t="s">
        <v>153</v>
      </c>
      <c r="B3" s="12" t="s">
        <v>117</v>
      </c>
    </row>
    <row r="4" spans="1:17" ht="64.5" customHeight="1" x14ac:dyDescent="0.25">
      <c r="B4" t="s">
        <v>119</v>
      </c>
      <c r="D4" t="s">
        <v>172</v>
      </c>
      <c r="E4" t="s">
        <v>120</v>
      </c>
      <c r="G4" t="s">
        <v>173</v>
      </c>
      <c r="H4" t="s">
        <v>121</v>
      </c>
      <c r="J4" t="s">
        <v>174</v>
      </c>
      <c r="K4" t="s">
        <v>122</v>
      </c>
      <c r="M4" t="s">
        <v>175</v>
      </c>
      <c r="N4" t="s">
        <v>123</v>
      </c>
      <c r="P4" t="s">
        <v>176</v>
      </c>
      <c r="Q4" t="s">
        <v>116</v>
      </c>
    </row>
    <row r="5" spans="1:17" x14ac:dyDescent="0.25">
      <c r="A5" s="12" t="s">
        <v>115</v>
      </c>
      <c r="B5" t="s">
        <v>171</v>
      </c>
      <c r="C5" t="s">
        <v>170</v>
      </c>
      <c r="E5" t="s">
        <v>171</v>
      </c>
      <c r="F5" t="s">
        <v>170</v>
      </c>
      <c r="H5" t="s">
        <v>171</v>
      </c>
      <c r="I5" t="s">
        <v>170</v>
      </c>
      <c r="K5" t="s">
        <v>171</v>
      </c>
      <c r="L5" t="s">
        <v>170</v>
      </c>
      <c r="N5" t="s">
        <v>171</v>
      </c>
      <c r="O5" t="s">
        <v>170</v>
      </c>
    </row>
    <row r="6" spans="1:17" x14ac:dyDescent="0.25">
      <c r="A6" s="13" t="s">
        <v>152</v>
      </c>
      <c r="B6" s="15">
        <v>-8625</v>
      </c>
      <c r="C6" s="15">
        <v>-8638</v>
      </c>
      <c r="D6" s="15">
        <v>-17263</v>
      </c>
      <c r="E6" s="15"/>
      <c r="F6" s="15"/>
      <c r="G6" s="15"/>
      <c r="H6" s="15">
        <v>101495</v>
      </c>
      <c r="I6" s="15">
        <v>-8655</v>
      </c>
      <c r="J6" s="15">
        <v>92840</v>
      </c>
      <c r="K6" s="15"/>
      <c r="L6" s="15"/>
      <c r="M6" s="15"/>
      <c r="N6" s="15"/>
      <c r="O6" s="15"/>
      <c r="P6" s="15"/>
      <c r="Q6" s="15">
        <v>75577</v>
      </c>
    </row>
    <row r="7" spans="1:17" x14ac:dyDescent="0.25">
      <c r="A7" s="13" t="s">
        <v>138</v>
      </c>
      <c r="B7" s="15">
        <v>-8620</v>
      </c>
      <c r="C7" s="15">
        <v>-8627</v>
      </c>
      <c r="D7" s="15">
        <v>-17247</v>
      </c>
      <c r="E7" s="15"/>
      <c r="F7" s="15"/>
      <c r="G7" s="15"/>
      <c r="H7" s="15">
        <v>101493</v>
      </c>
      <c r="I7" s="15">
        <v>-8651</v>
      </c>
      <c r="J7" s="15">
        <v>92842</v>
      </c>
      <c r="K7" s="15"/>
      <c r="L7" s="15">
        <v>100884</v>
      </c>
      <c r="M7" s="15">
        <v>100884</v>
      </c>
      <c r="N7" s="15"/>
      <c r="O7" s="15"/>
      <c r="P7" s="15"/>
      <c r="Q7" s="15">
        <v>176479</v>
      </c>
    </row>
    <row r="8" spans="1:17" x14ac:dyDescent="0.25">
      <c r="A8" s="13" t="s">
        <v>139</v>
      </c>
      <c r="B8" s="15">
        <v>100510</v>
      </c>
      <c r="C8" s="15">
        <v>-8629</v>
      </c>
      <c r="D8" s="15">
        <v>91881</v>
      </c>
      <c r="E8" s="15"/>
      <c r="F8" s="15"/>
      <c r="G8" s="15"/>
      <c r="H8" s="15">
        <v>111245</v>
      </c>
      <c r="I8" s="15">
        <v>-8797</v>
      </c>
      <c r="J8" s="15">
        <v>102448</v>
      </c>
      <c r="K8" s="15"/>
      <c r="L8" s="15"/>
      <c r="M8" s="15"/>
      <c r="N8" s="15"/>
      <c r="O8" s="15"/>
      <c r="P8" s="15"/>
      <c r="Q8" s="15">
        <v>194329</v>
      </c>
    </row>
    <row r="9" spans="1:17" x14ac:dyDescent="0.25">
      <c r="A9" s="13" t="s">
        <v>140</v>
      </c>
      <c r="B9" s="15">
        <v>-8623</v>
      </c>
      <c r="C9" s="15">
        <v>-8634</v>
      </c>
      <c r="D9" s="15">
        <v>-17257</v>
      </c>
      <c r="E9" s="15"/>
      <c r="F9" s="15"/>
      <c r="G9" s="15"/>
      <c r="H9" s="15">
        <v>101494</v>
      </c>
      <c r="I9" s="15">
        <v>-8653</v>
      </c>
      <c r="J9" s="15">
        <v>92841</v>
      </c>
      <c r="K9" s="15"/>
      <c r="L9" s="15"/>
      <c r="M9" s="15"/>
      <c r="N9" s="15"/>
      <c r="O9" s="15"/>
      <c r="P9" s="15"/>
      <c r="Q9" s="15">
        <v>75584</v>
      </c>
    </row>
    <row r="10" spans="1:17" x14ac:dyDescent="0.25">
      <c r="A10" s="13" t="s">
        <v>141</v>
      </c>
      <c r="B10" s="15"/>
      <c r="C10" s="15">
        <v>-8645</v>
      </c>
      <c r="D10" s="15">
        <v>-8645</v>
      </c>
      <c r="E10" s="15"/>
      <c r="F10" s="15"/>
      <c r="G10" s="15"/>
      <c r="H10" s="15"/>
      <c r="I10" s="15">
        <v>103119</v>
      </c>
      <c r="J10" s="15">
        <v>103119</v>
      </c>
      <c r="K10" s="15"/>
      <c r="L10" s="15"/>
      <c r="M10" s="15"/>
      <c r="N10" s="15"/>
      <c r="O10" s="15"/>
      <c r="P10" s="15"/>
      <c r="Q10" s="15">
        <v>94474</v>
      </c>
    </row>
    <row r="11" spans="1:17" x14ac:dyDescent="0.25">
      <c r="A11" s="13" t="s">
        <v>142</v>
      </c>
      <c r="B11" s="15"/>
      <c r="C11" s="15">
        <v>110801</v>
      </c>
      <c r="D11" s="15">
        <v>110801</v>
      </c>
      <c r="E11" s="15"/>
      <c r="F11" s="15"/>
      <c r="G11" s="15"/>
      <c r="H11" s="15"/>
      <c r="I11" s="15">
        <v>110889</v>
      </c>
      <c r="J11" s="15">
        <v>110889</v>
      </c>
      <c r="K11" s="15"/>
      <c r="L11" s="15"/>
      <c r="M11" s="15"/>
      <c r="N11" s="15"/>
      <c r="O11" s="15"/>
      <c r="P11" s="15"/>
      <c r="Q11" s="15">
        <v>221690</v>
      </c>
    </row>
    <row r="12" spans="1:17" x14ac:dyDescent="0.25">
      <c r="A12" s="13" t="s">
        <v>154</v>
      </c>
      <c r="B12" s="15"/>
      <c r="C12" s="15">
        <v>110803</v>
      </c>
      <c r="D12" s="15">
        <v>110803</v>
      </c>
      <c r="E12" s="15"/>
      <c r="F12" s="15"/>
      <c r="G12" s="15"/>
      <c r="H12" s="15"/>
      <c r="I12" s="15">
        <v>110891</v>
      </c>
      <c r="J12" s="15">
        <v>110891</v>
      </c>
      <c r="K12" s="15"/>
      <c r="L12" s="15"/>
      <c r="M12" s="15"/>
      <c r="N12" s="15"/>
      <c r="O12" s="15"/>
      <c r="P12" s="15"/>
      <c r="Q12" s="15">
        <v>221694</v>
      </c>
    </row>
    <row r="13" spans="1:17" x14ac:dyDescent="0.25">
      <c r="A13" s="13" t="s">
        <v>144</v>
      </c>
      <c r="B13" s="15"/>
      <c r="C13" s="15">
        <v>110805</v>
      </c>
      <c r="D13" s="15">
        <v>110805</v>
      </c>
      <c r="E13" s="15"/>
      <c r="F13" s="15">
        <v>113073</v>
      </c>
      <c r="G13" s="15">
        <v>113073</v>
      </c>
      <c r="H13" s="15"/>
      <c r="I13" s="15"/>
      <c r="J13" s="15"/>
      <c r="K13" s="15"/>
      <c r="L13" s="15"/>
      <c r="M13" s="15"/>
      <c r="N13" s="15"/>
      <c r="O13" s="15"/>
      <c r="P13" s="15"/>
      <c r="Q13" s="15">
        <v>223878</v>
      </c>
    </row>
    <row r="14" spans="1:17" x14ac:dyDescent="0.25">
      <c r="A14" s="13" t="s">
        <v>161</v>
      </c>
      <c r="B14" s="15"/>
      <c r="C14" s="15">
        <v>110807</v>
      </c>
      <c r="D14" s="15">
        <v>110807</v>
      </c>
      <c r="E14" s="15"/>
      <c r="F14" s="15"/>
      <c r="G14" s="15"/>
      <c r="H14" s="15"/>
      <c r="I14" s="15">
        <v>113712</v>
      </c>
      <c r="J14" s="15">
        <v>113712</v>
      </c>
      <c r="K14" s="15"/>
      <c r="L14" s="15"/>
      <c r="M14" s="15"/>
      <c r="N14" s="15"/>
      <c r="O14" s="15"/>
      <c r="P14" s="15"/>
      <c r="Q14" s="15">
        <v>224519</v>
      </c>
    </row>
    <row r="15" spans="1:17" x14ac:dyDescent="0.25">
      <c r="A15" s="13" t="s">
        <v>143</v>
      </c>
      <c r="B15" s="15"/>
      <c r="C15" s="15"/>
      <c r="D15" s="15"/>
      <c r="E15" s="15">
        <v>108273</v>
      </c>
      <c r="F15" s="15">
        <v>110266</v>
      </c>
      <c r="G15" s="15">
        <v>218539</v>
      </c>
      <c r="H15" s="15"/>
      <c r="I15" s="15"/>
      <c r="J15" s="15"/>
      <c r="K15" s="15">
        <v>104300</v>
      </c>
      <c r="L15" s="15">
        <v>110272</v>
      </c>
      <c r="M15" s="15">
        <v>214572</v>
      </c>
      <c r="N15" s="15">
        <v>110402</v>
      </c>
      <c r="O15" s="15">
        <v>109305</v>
      </c>
      <c r="P15" s="15">
        <v>219707</v>
      </c>
      <c r="Q15" s="15">
        <v>652818</v>
      </c>
    </row>
    <row r="16" spans="1:17" x14ac:dyDescent="0.25">
      <c r="A16" s="13" t="s">
        <v>163</v>
      </c>
      <c r="B16" s="15"/>
      <c r="C16" s="15"/>
      <c r="D16" s="15"/>
      <c r="E16" s="15">
        <v>114220</v>
      </c>
      <c r="F16" s="15"/>
      <c r="G16" s="15">
        <v>114220</v>
      </c>
      <c r="H16" s="15"/>
      <c r="I16" s="15"/>
      <c r="J16" s="15"/>
      <c r="K16" s="15"/>
      <c r="L16" s="15"/>
      <c r="M16" s="15"/>
      <c r="N16" s="15"/>
      <c r="O16" s="15"/>
      <c r="P16" s="15"/>
      <c r="Q16" s="15">
        <v>114220</v>
      </c>
    </row>
    <row r="17" spans="1:17" x14ac:dyDescent="0.25">
      <c r="A17" s="13" t="s">
        <v>159</v>
      </c>
      <c r="B17" s="15"/>
      <c r="C17" s="15"/>
      <c r="D17" s="15"/>
      <c r="E17" s="15"/>
      <c r="F17" s="15">
        <v>100413</v>
      </c>
      <c r="G17" s="15">
        <v>100413</v>
      </c>
      <c r="H17" s="15"/>
      <c r="I17" s="15"/>
      <c r="J17" s="15"/>
      <c r="K17" s="15"/>
      <c r="L17" s="15">
        <v>100416</v>
      </c>
      <c r="M17" s="15">
        <v>100416</v>
      </c>
      <c r="N17" s="15"/>
      <c r="O17" s="15">
        <v>109307</v>
      </c>
      <c r="P17" s="15">
        <v>109307</v>
      </c>
      <c r="Q17" s="15">
        <v>310136</v>
      </c>
    </row>
    <row r="18" spans="1:17" x14ac:dyDescent="0.25">
      <c r="A18" s="13" t="s">
        <v>145</v>
      </c>
      <c r="B18" s="15"/>
      <c r="C18" s="15"/>
      <c r="D18" s="15"/>
      <c r="E18" s="15"/>
      <c r="F18" s="15">
        <v>111161</v>
      </c>
      <c r="G18" s="15">
        <v>111161</v>
      </c>
      <c r="H18" s="15"/>
      <c r="I18" s="15"/>
      <c r="J18" s="15"/>
      <c r="K18" s="15">
        <v>111154</v>
      </c>
      <c r="L18" s="15">
        <v>113706</v>
      </c>
      <c r="M18" s="15">
        <v>224860</v>
      </c>
      <c r="N18" s="15">
        <v>113507</v>
      </c>
      <c r="O18" s="15"/>
      <c r="P18" s="15">
        <v>113507</v>
      </c>
      <c r="Q18" s="15">
        <v>449528</v>
      </c>
    </row>
    <row r="19" spans="1:17" x14ac:dyDescent="0.25">
      <c r="A19" s="13" t="s">
        <v>146</v>
      </c>
      <c r="B19" s="15"/>
      <c r="C19" s="15"/>
      <c r="D19" s="15"/>
      <c r="E19" s="15"/>
      <c r="F19" s="15">
        <v>111163</v>
      </c>
      <c r="G19" s="15">
        <v>111163</v>
      </c>
      <c r="H19" s="15"/>
      <c r="I19" s="15"/>
      <c r="J19" s="15"/>
      <c r="K19" s="15"/>
      <c r="L19" s="15"/>
      <c r="M19" s="15"/>
      <c r="N19" s="15">
        <v>113789</v>
      </c>
      <c r="O19" s="15"/>
      <c r="P19" s="15">
        <v>113789</v>
      </c>
      <c r="Q19" s="15">
        <v>224952</v>
      </c>
    </row>
    <row r="20" spans="1:17" x14ac:dyDescent="0.25">
      <c r="A20" s="13" t="s">
        <v>147</v>
      </c>
      <c r="B20" s="15"/>
      <c r="C20" s="15"/>
      <c r="D20" s="15"/>
      <c r="E20" s="15"/>
      <c r="F20" s="15"/>
      <c r="G20" s="15"/>
      <c r="H20" s="15"/>
      <c r="I20" s="15">
        <v>113708</v>
      </c>
      <c r="J20" s="15">
        <v>113708</v>
      </c>
      <c r="K20" s="15"/>
      <c r="L20" s="15"/>
      <c r="M20" s="15"/>
      <c r="N20" s="15"/>
      <c r="O20" s="15"/>
      <c r="P20" s="15"/>
      <c r="Q20" s="15">
        <v>113708</v>
      </c>
    </row>
    <row r="21" spans="1:17" x14ac:dyDescent="0.25">
      <c r="A21" s="13" t="s">
        <v>162</v>
      </c>
      <c r="B21" s="15"/>
      <c r="C21" s="15"/>
      <c r="D21" s="15"/>
      <c r="E21" s="15"/>
      <c r="F21" s="15"/>
      <c r="G21" s="15"/>
      <c r="H21" s="15"/>
      <c r="I21" s="15">
        <v>113710</v>
      </c>
      <c r="J21" s="15">
        <v>113710</v>
      </c>
      <c r="K21" s="15"/>
      <c r="L21" s="15"/>
      <c r="M21" s="15"/>
      <c r="N21" s="15"/>
      <c r="O21" s="15"/>
      <c r="P21" s="15"/>
      <c r="Q21" s="15">
        <v>113710</v>
      </c>
    </row>
    <row r="22" spans="1:17" x14ac:dyDescent="0.25">
      <c r="A22" s="13" t="s">
        <v>160</v>
      </c>
      <c r="B22" s="15"/>
      <c r="C22" s="15"/>
      <c r="D22" s="15"/>
      <c r="E22" s="15"/>
      <c r="F22" s="15"/>
      <c r="G22" s="15"/>
      <c r="H22" s="15"/>
      <c r="I22" s="15"/>
      <c r="J22" s="15"/>
      <c r="K22" s="15">
        <v>114291</v>
      </c>
      <c r="L22" s="15">
        <v>111150</v>
      </c>
      <c r="M22" s="15">
        <v>225441</v>
      </c>
      <c r="N22" s="15"/>
      <c r="O22" s="15"/>
      <c r="P22" s="15"/>
      <c r="Q22" s="15">
        <v>225441</v>
      </c>
    </row>
    <row r="23" spans="1:17" x14ac:dyDescent="0.25">
      <c r="A23" s="13" t="s">
        <v>156</v>
      </c>
      <c r="B23" s="15"/>
      <c r="C23" s="15"/>
      <c r="D23" s="15"/>
      <c r="E23" s="15"/>
      <c r="F23" s="15"/>
      <c r="G23" s="15"/>
      <c r="H23" s="15"/>
      <c r="I23" s="15"/>
      <c r="J23" s="15"/>
      <c r="K23" s="15">
        <v>113657</v>
      </c>
      <c r="L23" s="15">
        <v>113704</v>
      </c>
      <c r="M23" s="15">
        <v>227361</v>
      </c>
      <c r="N23" s="15">
        <v>110398</v>
      </c>
      <c r="O23" s="15">
        <v>109352</v>
      </c>
      <c r="P23" s="15">
        <v>219750</v>
      </c>
      <c r="Q23" s="15">
        <v>447111</v>
      </c>
    </row>
    <row r="24" spans="1:17" x14ac:dyDescent="0.25">
      <c r="A24" s="13" t="s">
        <v>155</v>
      </c>
      <c r="B24" s="15"/>
      <c r="C24" s="15"/>
      <c r="D24" s="15"/>
      <c r="E24" s="15"/>
      <c r="F24" s="15">
        <v>110417</v>
      </c>
      <c r="G24" s="15">
        <v>110417</v>
      </c>
      <c r="H24" s="15"/>
      <c r="I24" s="15"/>
      <c r="J24" s="15"/>
      <c r="K24" s="15"/>
      <c r="L24" s="15">
        <v>110268</v>
      </c>
      <c r="M24" s="15">
        <v>110268</v>
      </c>
      <c r="N24" s="15">
        <v>110396</v>
      </c>
      <c r="O24" s="15">
        <v>109341</v>
      </c>
      <c r="P24" s="15">
        <v>219737</v>
      </c>
      <c r="Q24" s="15">
        <v>440422</v>
      </c>
    </row>
    <row r="25" spans="1:17" x14ac:dyDescent="0.25">
      <c r="A25" s="13" t="s">
        <v>157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>
        <v>110270</v>
      </c>
      <c r="M25" s="15">
        <v>110270</v>
      </c>
      <c r="N25" s="15">
        <v>110400</v>
      </c>
      <c r="O25" s="15">
        <v>109345</v>
      </c>
      <c r="P25" s="15">
        <v>219745</v>
      </c>
      <c r="Q25" s="15">
        <v>330015</v>
      </c>
    </row>
    <row r="26" spans="1:17" x14ac:dyDescent="0.25">
      <c r="A26" s="13" t="s">
        <v>158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>
        <v>113787</v>
      </c>
      <c r="O26" s="15"/>
      <c r="P26" s="15">
        <v>113787</v>
      </c>
      <c r="Q26" s="15">
        <v>113787</v>
      </c>
    </row>
    <row r="27" spans="1:17" x14ac:dyDescent="0.25">
      <c r="A27" s="13" t="s">
        <v>165</v>
      </c>
      <c r="B27" s="15"/>
      <c r="C27" s="15"/>
      <c r="D27" s="15"/>
      <c r="E27" s="15">
        <v>101492</v>
      </c>
      <c r="F27" s="15">
        <v>100410</v>
      </c>
      <c r="G27" s="15">
        <v>201902</v>
      </c>
      <c r="H27" s="15"/>
      <c r="I27" s="15"/>
      <c r="J27" s="15"/>
      <c r="K27" s="15">
        <v>101497</v>
      </c>
      <c r="L27" s="15"/>
      <c r="M27" s="15">
        <v>101497</v>
      </c>
      <c r="N27" s="15"/>
      <c r="O27" s="15"/>
      <c r="P27" s="15"/>
      <c r="Q27" s="15">
        <v>303399</v>
      </c>
    </row>
    <row r="28" spans="1:17" x14ac:dyDescent="0.25">
      <c r="A28" s="13" t="s">
        <v>166</v>
      </c>
      <c r="B28" s="15"/>
      <c r="C28" s="15"/>
      <c r="D28" s="15"/>
      <c r="E28" s="15">
        <v>-8795</v>
      </c>
      <c r="F28" s="15">
        <v>100411</v>
      </c>
      <c r="G28" s="15">
        <v>91616</v>
      </c>
      <c r="H28" s="15"/>
      <c r="I28" s="15"/>
      <c r="J28" s="15"/>
      <c r="K28" s="15">
        <v>101496</v>
      </c>
      <c r="L28" s="15"/>
      <c r="M28" s="15">
        <v>101496</v>
      </c>
      <c r="N28" s="15"/>
      <c r="O28" s="15"/>
      <c r="P28" s="15"/>
      <c r="Q28" s="15">
        <v>193112</v>
      </c>
    </row>
    <row r="29" spans="1:17" x14ac:dyDescent="0.25">
      <c r="A29" s="13" t="s">
        <v>168</v>
      </c>
      <c r="B29" s="15"/>
      <c r="C29" s="15"/>
      <c r="D29" s="15"/>
      <c r="E29" s="15"/>
      <c r="F29" s="15">
        <v>100412</v>
      </c>
      <c r="G29" s="15">
        <v>100412</v>
      </c>
      <c r="H29" s="15"/>
      <c r="I29" s="15"/>
      <c r="J29" s="15"/>
      <c r="K29" s="15"/>
      <c r="L29" s="15">
        <v>100415</v>
      </c>
      <c r="M29" s="15">
        <v>100415</v>
      </c>
      <c r="N29" s="15"/>
      <c r="O29" s="15">
        <v>109339</v>
      </c>
      <c r="P29" s="15">
        <v>109339</v>
      </c>
      <c r="Q29" s="15">
        <v>310166</v>
      </c>
    </row>
    <row r="30" spans="1:17" x14ac:dyDescent="0.25">
      <c r="A30" s="13" t="s">
        <v>164</v>
      </c>
      <c r="B30" s="15"/>
      <c r="C30" s="15"/>
      <c r="D30" s="15"/>
      <c r="E30" s="15"/>
      <c r="F30" s="15"/>
      <c r="G30" s="15"/>
      <c r="H30" s="15"/>
      <c r="I30" s="15"/>
      <c r="J30" s="15"/>
      <c r="K30" s="15">
        <v>118298</v>
      </c>
      <c r="L30" s="15"/>
      <c r="M30" s="15">
        <v>118298</v>
      </c>
      <c r="N30" s="15"/>
      <c r="O30" s="15"/>
      <c r="P30" s="15"/>
      <c r="Q30" s="15">
        <v>118298</v>
      </c>
    </row>
    <row r="31" spans="1:17" x14ac:dyDescent="0.25">
      <c r="A31" s="13" t="s">
        <v>167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>
        <v>100414</v>
      </c>
      <c r="M31" s="15">
        <v>100414</v>
      </c>
      <c r="N31" s="15"/>
      <c r="O31" s="15"/>
      <c r="P31" s="15"/>
      <c r="Q31" s="15">
        <v>100414</v>
      </c>
    </row>
    <row r="32" spans="1:17" x14ac:dyDescent="0.25">
      <c r="A32" s="13" t="s">
        <v>116</v>
      </c>
      <c r="B32" s="15">
        <v>74642</v>
      </c>
      <c r="C32" s="15">
        <v>400043</v>
      </c>
      <c r="D32" s="15">
        <v>474685</v>
      </c>
      <c r="E32" s="15">
        <v>315190</v>
      </c>
      <c r="F32" s="15">
        <v>957726</v>
      </c>
      <c r="G32" s="15">
        <v>1272916</v>
      </c>
      <c r="H32" s="15">
        <v>415727</v>
      </c>
      <c r="I32" s="15">
        <v>631273</v>
      </c>
      <c r="J32" s="15">
        <v>1047000</v>
      </c>
      <c r="K32" s="15">
        <v>764693</v>
      </c>
      <c r="L32" s="15">
        <v>1071499</v>
      </c>
      <c r="M32" s="15">
        <v>1836192</v>
      </c>
      <c r="N32" s="15">
        <v>782679</v>
      </c>
      <c r="O32" s="15">
        <v>655989</v>
      </c>
      <c r="P32" s="15">
        <v>1438668</v>
      </c>
      <c r="Q32" s="15">
        <v>6069461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82381-06F2-4521-B3A1-6E877E081AA1}">
  <dimension ref="A3:G70"/>
  <sheetViews>
    <sheetView topLeftCell="A41" workbookViewId="0">
      <selection activeCell="A59" sqref="A59"/>
    </sheetView>
  </sheetViews>
  <sheetFormatPr defaultRowHeight="15" x14ac:dyDescent="0.25"/>
  <cols>
    <col min="1" max="1" width="24.85546875" bestFit="1" customWidth="1"/>
    <col min="2" max="2" width="20.85546875" bestFit="1" customWidth="1"/>
    <col min="3" max="3" width="30" bestFit="1" customWidth="1"/>
    <col min="4" max="4" width="24" bestFit="1" customWidth="1"/>
    <col min="5" max="5" width="32.85546875" bestFit="1" customWidth="1"/>
    <col min="6" max="6" width="40.42578125" bestFit="1" customWidth="1"/>
    <col min="7" max="7" width="11.85546875" bestFit="1" customWidth="1"/>
    <col min="8" max="8" width="25.85546875" bestFit="1" customWidth="1"/>
    <col min="9" max="9" width="8" bestFit="1" customWidth="1"/>
    <col min="10" max="10" width="28.7109375" bestFit="1" customWidth="1"/>
    <col min="11" max="11" width="34.7109375" bestFit="1" customWidth="1"/>
    <col min="12" max="12" width="8" bestFit="1" customWidth="1"/>
    <col min="13" max="13" width="37.5703125" bestFit="1" customWidth="1"/>
    <col min="14" max="14" width="42.28515625" bestFit="1" customWidth="1"/>
    <col min="15" max="15" width="8" bestFit="1" customWidth="1"/>
    <col min="16" max="16" width="45.140625" bestFit="1" customWidth="1"/>
    <col min="17" max="17" width="11.85546875" bestFit="1" customWidth="1"/>
  </cols>
  <sheetData>
    <row r="3" spans="1:7" x14ac:dyDescent="0.25">
      <c r="A3" s="12" t="s">
        <v>153</v>
      </c>
      <c r="B3" s="12" t="s">
        <v>117</v>
      </c>
    </row>
    <row r="4" spans="1:7" x14ac:dyDescent="0.25">
      <c r="A4" s="12" t="s">
        <v>115</v>
      </c>
      <c r="B4" t="s">
        <v>119</v>
      </c>
      <c r="C4" t="s">
        <v>120</v>
      </c>
      <c r="D4" t="s">
        <v>121</v>
      </c>
      <c r="E4" t="s">
        <v>122</v>
      </c>
      <c r="F4" t="s">
        <v>123</v>
      </c>
      <c r="G4" t="s">
        <v>116</v>
      </c>
    </row>
    <row r="5" spans="1:7" x14ac:dyDescent="0.25">
      <c r="A5" s="13" t="s">
        <v>138</v>
      </c>
      <c r="B5" s="15">
        <v>-17247</v>
      </c>
      <c r="C5" s="15"/>
      <c r="D5" s="15">
        <v>92842</v>
      </c>
      <c r="E5" s="15">
        <v>100884</v>
      </c>
      <c r="F5" s="15"/>
      <c r="G5" s="15">
        <v>176479</v>
      </c>
    </row>
    <row r="6" spans="1:7" x14ac:dyDescent="0.25">
      <c r="A6" s="14" t="s">
        <v>171</v>
      </c>
      <c r="B6" s="15">
        <v>-8620</v>
      </c>
      <c r="C6" s="15"/>
      <c r="D6" s="15">
        <v>101493</v>
      </c>
      <c r="E6" s="15"/>
      <c r="F6" s="15"/>
      <c r="G6" s="15">
        <v>92873</v>
      </c>
    </row>
    <row r="7" spans="1:7" x14ac:dyDescent="0.25">
      <c r="A7" s="14" t="s">
        <v>170</v>
      </c>
      <c r="B7" s="15">
        <v>-8627</v>
      </c>
      <c r="C7" s="15"/>
      <c r="D7" s="15">
        <v>-8651</v>
      </c>
      <c r="E7" s="15">
        <v>100884</v>
      </c>
      <c r="F7" s="15"/>
      <c r="G7" s="15">
        <v>83606</v>
      </c>
    </row>
    <row r="8" spans="1:7" x14ac:dyDescent="0.25">
      <c r="A8" s="13" t="s">
        <v>165</v>
      </c>
      <c r="B8" s="15"/>
      <c r="C8" s="15">
        <v>201902</v>
      </c>
      <c r="D8" s="15"/>
      <c r="E8" s="15">
        <v>101497</v>
      </c>
      <c r="F8" s="15"/>
      <c r="G8" s="15">
        <v>303399</v>
      </c>
    </row>
    <row r="9" spans="1:7" x14ac:dyDescent="0.25">
      <c r="A9" s="14" t="s">
        <v>171</v>
      </c>
      <c r="B9" s="15"/>
      <c r="C9" s="15">
        <v>101492</v>
      </c>
      <c r="D9" s="15"/>
      <c r="E9" s="15">
        <v>101497</v>
      </c>
      <c r="F9" s="15"/>
      <c r="G9" s="15">
        <v>202989</v>
      </c>
    </row>
    <row r="10" spans="1:7" x14ac:dyDescent="0.25">
      <c r="A10" s="14" t="s">
        <v>170</v>
      </c>
      <c r="B10" s="15"/>
      <c r="C10" s="15">
        <v>100410</v>
      </c>
      <c r="D10" s="15"/>
      <c r="E10" s="15"/>
      <c r="F10" s="15"/>
      <c r="G10" s="15">
        <v>100410</v>
      </c>
    </row>
    <row r="11" spans="1:7" x14ac:dyDescent="0.25">
      <c r="A11" s="13" t="s">
        <v>139</v>
      </c>
      <c r="B11" s="15">
        <v>91881</v>
      </c>
      <c r="C11" s="15"/>
      <c r="D11" s="15">
        <v>102448</v>
      </c>
      <c r="E11" s="15"/>
      <c r="F11" s="15"/>
      <c r="G11" s="15">
        <v>194329</v>
      </c>
    </row>
    <row r="12" spans="1:7" x14ac:dyDescent="0.25">
      <c r="A12" s="14" t="s">
        <v>171</v>
      </c>
      <c r="B12" s="15">
        <v>100510</v>
      </c>
      <c r="C12" s="15"/>
      <c r="D12" s="15">
        <v>111245</v>
      </c>
      <c r="E12" s="15"/>
      <c r="F12" s="15"/>
      <c r="G12" s="15">
        <v>211755</v>
      </c>
    </row>
    <row r="13" spans="1:7" x14ac:dyDescent="0.25">
      <c r="A13" s="14" t="s">
        <v>170</v>
      </c>
      <c r="B13" s="15">
        <v>-8629</v>
      </c>
      <c r="C13" s="15"/>
      <c r="D13" s="15">
        <v>-8797</v>
      </c>
      <c r="E13" s="15"/>
      <c r="F13" s="15"/>
      <c r="G13" s="15">
        <v>-17426</v>
      </c>
    </row>
    <row r="14" spans="1:7" x14ac:dyDescent="0.25">
      <c r="A14" s="13" t="s">
        <v>166</v>
      </c>
      <c r="B14" s="15"/>
      <c r="C14" s="15">
        <v>91616</v>
      </c>
      <c r="D14" s="15"/>
      <c r="E14" s="15">
        <v>101496</v>
      </c>
      <c r="F14" s="15"/>
      <c r="G14" s="15">
        <v>193112</v>
      </c>
    </row>
    <row r="15" spans="1:7" x14ac:dyDescent="0.25">
      <c r="A15" s="14" t="s">
        <v>171</v>
      </c>
      <c r="B15" s="15"/>
      <c r="C15" s="15">
        <v>-8795</v>
      </c>
      <c r="D15" s="15"/>
      <c r="E15" s="15">
        <v>101496</v>
      </c>
      <c r="F15" s="15"/>
      <c r="G15" s="15">
        <v>92701</v>
      </c>
    </row>
    <row r="16" spans="1:7" x14ac:dyDescent="0.25">
      <c r="A16" s="14" t="s">
        <v>170</v>
      </c>
      <c r="B16" s="15"/>
      <c r="C16" s="15">
        <v>100411</v>
      </c>
      <c r="D16" s="15"/>
      <c r="E16" s="15"/>
      <c r="F16" s="15"/>
      <c r="G16" s="15">
        <v>100411</v>
      </c>
    </row>
    <row r="17" spans="1:7" x14ac:dyDescent="0.25">
      <c r="A17" s="13" t="s">
        <v>167</v>
      </c>
      <c r="B17" s="15"/>
      <c r="C17" s="15"/>
      <c r="D17" s="15"/>
      <c r="E17" s="15">
        <v>100414</v>
      </c>
      <c r="F17" s="15"/>
      <c r="G17" s="15">
        <v>100414</v>
      </c>
    </row>
    <row r="18" spans="1:7" x14ac:dyDescent="0.25">
      <c r="A18" s="14" t="s">
        <v>170</v>
      </c>
      <c r="B18" s="15"/>
      <c r="C18" s="15"/>
      <c r="D18" s="15"/>
      <c r="E18" s="15">
        <v>100414</v>
      </c>
      <c r="F18" s="15"/>
      <c r="G18" s="15">
        <v>100414</v>
      </c>
    </row>
    <row r="19" spans="1:7" x14ac:dyDescent="0.25">
      <c r="A19" s="13" t="s">
        <v>140</v>
      </c>
      <c r="B19" s="15">
        <v>-17257</v>
      </c>
      <c r="C19" s="15"/>
      <c r="D19" s="15">
        <v>92841</v>
      </c>
      <c r="E19" s="15"/>
      <c r="F19" s="15"/>
      <c r="G19" s="15">
        <v>75584</v>
      </c>
    </row>
    <row r="20" spans="1:7" x14ac:dyDescent="0.25">
      <c r="A20" s="14" t="s">
        <v>171</v>
      </c>
      <c r="B20" s="15">
        <v>-8623</v>
      </c>
      <c r="C20" s="15"/>
      <c r="D20" s="15">
        <v>101494</v>
      </c>
      <c r="E20" s="15"/>
      <c r="F20" s="15"/>
      <c r="G20" s="15">
        <v>92871</v>
      </c>
    </row>
    <row r="21" spans="1:7" x14ac:dyDescent="0.25">
      <c r="A21" s="14" t="s">
        <v>170</v>
      </c>
      <c r="B21" s="15">
        <v>-8634</v>
      </c>
      <c r="C21" s="15"/>
      <c r="D21" s="15">
        <v>-8653</v>
      </c>
      <c r="E21" s="15"/>
      <c r="F21" s="15"/>
      <c r="G21" s="15">
        <v>-17287</v>
      </c>
    </row>
    <row r="22" spans="1:7" x14ac:dyDescent="0.25">
      <c r="A22" s="13" t="s">
        <v>168</v>
      </c>
      <c r="B22" s="15"/>
      <c r="C22" s="15">
        <v>100412</v>
      </c>
      <c r="D22" s="15"/>
      <c r="E22" s="15">
        <v>100415</v>
      </c>
      <c r="F22" s="15">
        <v>109339</v>
      </c>
      <c r="G22" s="15">
        <v>310166</v>
      </c>
    </row>
    <row r="23" spans="1:7" x14ac:dyDescent="0.25">
      <c r="A23" s="14" t="s">
        <v>170</v>
      </c>
      <c r="B23" s="15"/>
      <c r="C23" s="15">
        <v>100412</v>
      </c>
      <c r="D23" s="15"/>
      <c r="E23" s="15">
        <v>100415</v>
      </c>
      <c r="F23" s="15">
        <v>109339</v>
      </c>
      <c r="G23" s="15">
        <v>310166</v>
      </c>
    </row>
    <row r="24" spans="1:7" x14ac:dyDescent="0.25">
      <c r="A24" s="13" t="s">
        <v>152</v>
      </c>
      <c r="B24" s="15">
        <v>-17263</v>
      </c>
      <c r="C24" s="15"/>
      <c r="D24" s="15">
        <v>92840</v>
      </c>
      <c r="E24" s="15"/>
      <c r="F24" s="15"/>
      <c r="G24" s="15">
        <v>75577</v>
      </c>
    </row>
    <row r="25" spans="1:7" x14ac:dyDescent="0.25">
      <c r="A25" s="14" t="s">
        <v>171</v>
      </c>
      <c r="B25" s="15">
        <v>-8625</v>
      </c>
      <c r="C25" s="15"/>
      <c r="D25" s="15">
        <v>101495</v>
      </c>
      <c r="E25" s="15"/>
      <c r="F25" s="15"/>
      <c r="G25" s="15">
        <v>92870</v>
      </c>
    </row>
    <row r="26" spans="1:7" x14ac:dyDescent="0.25">
      <c r="A26" s="14" t="s">
        <v>170</v>
      </c>
      <c r="B26" s="15">
        <v>-8638</v>
      </c>
      <c r="C26" s="15"/>
      <c r="D26" s="15">
        <v>-8655</v>
      </c>
      <c r="E26" s="15"/>
      <c r="F26" s="15"/>
      <c r="G26" s="15">
        <v>-17293</v>
      </c>
    </row>
    <row r="27" spans="1:7" x14ac:dyDescent="0.25">
      <c r="A27" s="13" t="s">
        <v>159</v>
      </c>
      <c r="B27" s="15"/>
      <c r="C27" s="15">
        <v>100413</v>
      </c>
      <c r="D27" s="15"/>
      <c r="E27" s="15">
        <v>100416</v>
      </c>
      <c r="F27" s="15">
        <v>109307</v>
      </c>
      <c r="G27" s="15">
        <v>310136</v>
      </c>
    </row>
    <row r="28" spans="1:7" x14ac:dyDescent="0.25">
      <c r="A28" s="14" t="s">
        <v>170</v>
      </c>
      <c r="B28" s="15"/>
      <c r="C28" s="15">
        <v>100413</v>
      </c>
      <c r="D28" s="15"/>
      <c r="E28" s="15">
        <v>100416</v>
      </c>
      <c r="F28" s="15">
        <v>109307</v>
      </c>
      <c r="G28" s="15">
        <v>310136</v>
      </c>
    </row>
    <row r="29" spans="1:7" x14ac:dyDescent="0.25">
      <c r="A29" s="13" t="s">
        <v>147</v>
      </c>
      <c r="B29" s="15"/>
      <c r="C29" s="15"/>
      <c r="D29" s="15">
        <v>113708</v>
      </c>
      <c r="E29" s="15"/>
      <c r="F29" s="15"/>
      <c r="G29" s="15">
        <v>113708</v>
      </c>
    </row>
    <row r="30" spans="1:7" x14ac:dyDescent="0.25">
      <c r="A30" s="14" t="s">
        <v>170</v>
      </c>
      <c r="B30" s="15"/>
      <c r="C30" s="15"/>
      <c r="D30" s="15">
        <v>113708</v>
      </c>
      <c r="E30" s="15"/>
      <c r="F30" s="15"/>
      <c r="G30" s="15">
        <v>113708</v>
      </c>
    </row>
    <row r="31" spans="1:7" x14ac:dyDescent="0.25">
      <c r="A31" s="13" t="s">
        <v>141</v>
      </c>
      <c r="B31" s="15">
        <v>-8645</v>
      </c>
      <c r="C31" s="15"/>
      <c r="D31" s="15">
        <v>103119</v>
      </c>
      <c r="E31" s="15"/>
      <c r="F31" s="15"/>
      <c r="G31" s="15">
        <v>94474</v>
      </c>
    </row>
    <row r="32" spans="1:7" x14ac:dyDescent="0.25">
      <c r="A32" s="14" t="s">
        <v>170</v>
      </c>
      <c r="B32" s="15">
        <v>-8645</v>
      </c>
      <c r="C32" s="15"/>
      <c r="D32" s="15">
        <v>103119</v>
      </c>
      <c r="E32" s="15"/>
      <c r="F32" s="15"/>
      <c r="G32" s="15">
        <v>94474</v>
      </c>
    </row>
    <row r="33" spans="1:7" x14ac:dyDescent="0.25">
      <c r="A33" s="13" t="s">
        <v>142</v>
      </c>
      <c r="B33" s="15">
        <v>110801</v>
      </c>
      <c r="C33" s="15"/>
      <c r="D33" s="15">
        <v>110889</v>
      </c>
      <c r="E33" s="15"/>
      <c r="F33" s="15"/>
      <c r="G33" s="15">
        <v>221690</v>
      </c>
    </row>
    <row r="34" spans="1:7" x14ac:dyDescent="0.25">
      <c r="A34" s="14" t="s">
        <v>170</v>
      </c>
      <c r="B34" s="15">
        <v>110801</v>
      </c>
      <c r="C34" s="15"/>
      <c r="D34" s="15">
        <v>110889</v>
      </c>
      <c r="E34" s="15"/>
      <c r="F34" s="15"/>
      <c r="G34" s="15">
        <v>221690</v>
      </c>
    </row>
    <row r="35" spans="1:7" x14ac:dyDescent="0.25">
      <c r="A35" s="13" t="s">
        <v>154</v>
      </c>
      <c r="B35" s="15">
        <v>110803</v>
      </c>
      <c r="C35" s="15"/>
      <c r="D35" s="15">
        <v>110891</v>
      </c>
      <c r="E35" s="15"/>
      <c r="F35" s="15"/>
      <c r="G35" s="15">
        <v>221694</v>
      </c>
    </row>
    <row r="36" spans="1:7" x14ac:dyDescent="0.25">
      <c r="A36" s="14" t="s">
        <v>170</v>
      </c>
      <c r="B36" s="15">
        <v>110803</v>
      </c>
      <c r="C36" s="15"/>
      <c r="D36" s="15">
        <v>110891</v>
      </c>
      <c r="E36" s="15"/>
      <c r="F36" s="15"/>
      <c r="G36" s="15">
        <v>221694</v>
      </c>
    </row>
    <row r="37" spans="1:7" x14ac:dyDescent="0.25">
      <c r="A37" s="13" t="s">
        <v>162</v>
      </c>
      <c r="B37" s="15"/>
      <c r="C37" s="15"/>
      <c r="D37" s="15">
        <v>113710</v>
      </c>
      <c r="E37" s="15"/>
      <c r="F37" s="15"/>
      <c r="G37" s="15">
        <v>113710</v>
      </c>
    </row>
    <row r="38" spans="1:7" x14ac:dyDescent="0.25">
      <c r="A38" s="14" t="s">
        <v>170</v>
      </c>
      <c r="B38" s="15"/>
      <c r="C38" s="15"/>
      <c r="D38" s="15">
        <v>113710</v>
      </c>
      <c r="E38" s="15"/>
      <c r="F38" s="15"/>
      <c r="G38" s="15">
        <v>113710</v>
      </c>
    </row>
    <row r="39" spans="1:7" x14ac:dyDescent="0.25">
      <c r="A39" s="13" t="s">
        <v>144</v>
      </c>
      <c r="B39" s="15">
        <v>110805</v>
      </c>
      <c r="C39" s="15">
        <v>113073</v>
      </c>
      <c r="D39" s="15"/>
      <c r="E39" s="15"/>
      <c r="F39" s="15"/>
      <c r="G39" s="15">
        <v>223878</v>
      </c>
    </row>
    <row r="40" spans="1:7" x14ac:dyDescent="0.25">
      <c r="A40" s="14" t="s">
        <v>170</v>
      </c>
      <c r="B40" s="15">
        <v>110805</v>
      </c>
      <c r="C40" s="15">
        <v>113073</v>
      </c>
      <c r="D40" s="15"/>
      <c r="E40" s="15"/>
      <c r="F40" s="15"/>
      <c r="G40" s="15">
        <v>223878</v>
      </c>
    </row>
    <row r="41" spans="1:7" x14ac:dyDescent="0.25">
      <c r="A41" s="13" t="s">
        <v>161</v>
      </c>
      <c r="B41" s="15">
        <v>110807</v>
      </c>
      <c r="C41" s="15"/>
      <c r="D41" s="15">
        <v>113712</v>
      </c>
      <c r="E41" s="15"/>
      <c r="F41" s="15"/>
      <c r="G41" s="15">
        <v>224519</v>
      </c>
    </row>
    <row r="42" spans="1:7" x14ac:dyDescent="0.25">
      <c r="A42" s="14" t="s">
        <v>170</v>
      </c>
      <c r="B42" s="15">
        <v>110807</v>
      </c>
      <c r="C42" s="15"/>
      <c r="D42" s="15">
        <v>113712</v>
      </c>
      <c r="E42" s="15"/>
      <c r="F42" s="15"/>
      <c r="G42" s="15">
        <v>224519</v>
      </c>
    </row>
    <row r="43" spans="1:7" x14ac:dyDescent="0.25">
      <c r="A43" s="13" t="s">
        <v>155</v>
      </c>
      <c r="B43" s="15"/>
      <c r="C43" s="15">
        <v>110417</v>
      </c>
      <c r="D43" s="15"/>
      <c r="E43" s="15">
        <v>110268</v>
      </c>
      <c r="F43" s="15">
        <v>219737</v>
      </c>
      <c r="G43" s="15">
        <v>440422</v>
      </c>
    </row>
    <row r="44" spans="1:7" x14ac:dyDescent="0.25">
      <c r="A44" s="14" t="s">
        <v>171</v>
      </c>
      <c r="B44" s="15"/>
      <c r="C44" s="15"/>
      <c r="D44" s="15"/>
      <c r="E44" s="15"/>
      <c r="F44" s="15">
        <v>110396</v>
      </c>
      <c r="G44" s="15">
        <v>110396</v>
      </c>
    </row>
    <row r="45" spans="1:7" x14ac:dyDescent="0.25">
      <c r="A45" s="14" t="s">
        <v>170</v>
      </c>
      <c r="B45" s="15"/>
      <c r="C45" s="15">
        <v>110417</v>
      </c>
      <c r="D45" s="15"/>
      <c r="E45" s="15">
        <v>110268</v>
      </c>
      <c r="F45" s="15">
        <v>109341</v>
      </c>
      <c r="G45" s="15">
        <v>330026</v>
      </c>
    </row>
    <row r="46" spans="1:7" x14ac:dyDescent="0.25">
      <c r="A46" s="13" t="s">
        <v>156</v>
      </c>
      <c r="B46" s="15"/>
      <c r="C46" s="15"/>
      <c r="D46" s="15"/>
      <c r="E46" s="15">
        <v>227361</v>
      </c>
      <c r="F46" s="15">
        <v>219750</v>
      </c>
      <c r="G46" s="15">
        <v>447111</v>
      </c>
    </row>
    <row r="47" spans="1:7" x14ac:dyDescent="0.25">
      <c r="A47" s="14" t="s">
        <v>171</v>
      </c>
      <c r="B47" s="15"/>
      <c r="C47" s="15"/>
      <c r="D47" s="15"/>
      <c r="E47" s="15">
        <v>113657</v>
      </c>
      <c r="F47" s="15">
        <v>110398</v>
      </c>
      <c r="G47" s="15">
        <v>224055</v>
      </c>
    </row>
    <row r="48" spans="1:7" x14ac:dyDescent="0.25">
      <c r="A48" s="14" t="s">
        <v>170</v>
      </c>
      <c r="B48" s="15"/>
      <c r="C48" s="15"/>
      <c r="D48" s="15"/>
      <c r="E48" s="15">
        <v>113704</v>
      </c>
      <c r="F48" s="15">
        <v>109352</v>
      </c>
      <c r="G48" s="15">
        <v>223056</v>
      </c>
    </row>
    <row r="49" spans="1:7" x14ac:dyDescent="0.25">
      <c r="A49" s="13" t="s">
        <v>157</v>
      </c>
      <c r="B49" s="15"/>
      <c r="C49" s="15"/>
      <c r="D49" s="15"/>
      <c r="E49" s="15">
        <v>110270</v>
      </c>
      <c r="F49" s="15">
        <v>219745</v>
      </c>
      <c r="G49" s="15">
        <v>330015</v>
      </c>
    </row>
    <row r="50" spans="1:7" x14ac:dyDescent="0.25">
      <c r="A50" s="14" t="s">
        <v>171</v>
      </c>
      <c r="B50" s="15"/>
      <c r="C50" s="15"/>
      <c r="D50" s="15"/>
      <c r="E50" s="15"/>
      <c r="F50" s="15">
        <v>110400</v>
      </c>
      <c r="G50" s="15">
        <v>110400</v>
      </c>
    </row>
    <row r="51" spans="1:7" x14ac:dyDescent="0.25">
      <c r="A51" s="14" t="s">
        <v>170</v>
      </c>
      <c r="B51" s="15"/>
      <c r="C51" s="15"/>
      <c r="D51" s="15"/>
      <c r="E51" s="15">
        <v>110270</v>
      </c>
      <c r="F51" s="15">
        <v>109345</v>
      </c>
      <c r="G51" s="15">
        <v>219615</v>
      </c>
    </row>
    <row r="52" spans="1:7" x14ac:dyDescent="0.25">
      <c r="A52" s="13" t="s">
        <v>143</v>
      </c>
      <c r="B52" s="15"/>
      <c r="C52" s="15">
        <v>218539</v>
      </c>
      <c r="D52" s="15"/>
      <c r="E52" s="15">
        <v>214572</v>
      </c>
      <c r="F52" s="15">
        <v>219707</v>
      </c>
      <c r="G52" s="15">
        <v>652818</v>
      </c>
    </row>
    <row r="53" spans="1:7" x14ac:dyDescent="0.25">
      <c r="A53" s="14" t="s">
        <v>171</v>
      </c>
      <c r="B53" s="15"/>
      <c r="C53" s="15">
        <v>108273</v>
      </c>
      <c r="D53" s="15"/>
      <c r="E53" s="15">
        <v>104300</v>
      </c>
      <c r="F53" s="15">
        <v>110402</v>
      </c>
      <c r="G53" s="15">
        <v>322975</v>
      </c>
    </row>
    <row r="54" spans="1:7" x14ac:dyDescent="0.25">
      <c r="A54" s="14" t="s">
        <v>170</v>
      </c>
      <c r="B54" s="15"/>
      <c r="C54" s="15">
        <v>110266</v>
      </c>
      <c r="D54" s="15"/>
      <c r="E54" s="15">
        <v>110272</v>
      </c>
      <c r="F54" s="15">
        <v>109305</v>
      </c>
      <c r="G54" s="15">
        <v>329843</v>
      </c>
    </row>
    <row r="55" spans="1:7" x14ac:dyDescent="0.25">
      <c r="A55" s="13" t="s">
        <v>158</v>
      </c>
      <c r="B55" s="15"/>
      <c r="C55" s="15"/>
      <c r="D55" s="15"/>
      <c r="E55" s="15"/>
      <c r="F55" s="15">
        <v>113787</v>
      </c>
      <c r="G55" s="15">
        <v>113787</v>
      </c>
    </row>
    <row r="56" spans="1:7" x14ac:dyDescent="0.25">
      <c r="A56" s="14" t="s">
        <v>171</v>
      </c>
      <c r="B56" s="15"/>
      <c r="C56" s="15"/>
      <c r="D56" s="15"/>
      <c r="E56" s="15"/>
      <c r="F56" s="15">
        <v>113787</v>
      </c>
      <c r="G56" s="15">
        <v>113787</v>
      </c>
    </row>
    <row r="57" spans="1:7" x14ac:dyDescent="0.25">
      <c r="A57" s="13" t="s">
        <v>163</v>
      </c>
      <c r="B57" s="15"/>
      <c r="C57" s="15">
        <v>114220</v>
      </c>
      <c r="D57" s="15"/>
      <c r="E57" s="15"/>
      <c r="F57" s="15"/>
      <c r="G57" s="15">
        <v>114220</v>
      </c>
    </row>
    <row r="58" spans="1:7" x14ac:dyDescent="0.25">
      <c r="A58" s="14" t="s">
        <v>171</v>
      </c>
      <c r="B58" s="15"/>
      <c r="C58" s="15">
        <v>114220</v>
      </c>
      <c r="D58" s="15"/>
      <c r="E58" s="15"/>
      <c r="F58" s="15"/>
      <c r="G58" s="15">
        <v>114220</v>
      </c>
    </row>
    <row r="59" spans="1:7" x14ac:dyDescent="0.25">
      <c r="A59" s="13" t="s">
        <v>164</v>
      </c>
      <c r="B59" s="15"/>
      <c r="C59" s="15"/>
      <c r="D59" s="15"/>
      <c r="E59" s="15">
        <v>118298</v>
      </c>
      <c r="F59" s="15"/>
      <c r="G59" s="15">
        <v>118298</v>
      </c>
    </row>
    <row r="60" spans="1:7" x14ac:dyDescent="0.25">
      <c r="A60" s="14" t="s">
        <v>171</v>
      </c>
      <c r="B60" s="15"/>
      <c r="C60" s="15"/>
      <c r="D60" s="15"/>
      <c r="E60" s="15">
        <v>118298</v>
      </c>
      <c r="F60" s="15"/>
      <c r="G60" s="15">
        <v>118298</v>
      </c>
    </row>
    <row r="61" spans="1:7" x14ac:dyDescent="0.25">
      <c r="A61" s="13" t="s">
        <v>160</v>
      </c>
      <c r="B61" s="15"/>
      <c r="C61" s="15"/>
      <c r="D61" s="15"/>
      <c r="E61" s="15">
        <v>225441</v>
      </c>
      <c r="F61" s="15"/>
      <c r="G61" s="15">
        <v>225441</v>
      </c>
    </row>
    <row r="62" spans="1:7" x14ac:dyDescent="0.25">
      <c r="A62" s="14" t="s">
        <v>171</v>
      </c>
      <c r="B62" s="15"/>
      <c r="C62" s="15"/>
      <c r="D62" s="15"/>
      <c r="E62" s="15">
        <v>114291</v>
      </c>
      <c r="F62" s="15"/>
      <c r="G62" s="15">
        <v>114291</v>
      </c>
    </row>
    <row r="63" spans="1:7" x14ac:dyDescent="0.25">
      <c r="A63" s="14" t="s">
        <v>170</v>
      </c>
      <c r="B63" s="15"/>
      <c r="C63" s="15"/>
      <c r="D63" s="15"/>
      <c r="E63" s="15">
        <v>111150</v>
      </c>
      <c r="F63" s="15"/>
      <c r="G63" s="15">
        <v>111150</v>
      </c>
    </row>
    <row r="64" spans="1:7" x14ac:dyDescent="0.25">
      <c r="A64" s="13" t="s">
        <v>145</v>
      </c>
      <c r="B64" s="15"/>
      <c r="C64" s="15">
        <v>111161</v>
      </c>
      <c r="D64" s="15"/>
      <c r="E64" s="15">
        <v>224860</v>
      </c>
      <c r="F64" s="15">
        <v>113507</v>
      </c>
      <c r="G64" s="15">
        <v>449528</v>
      </c>
    </row>
    <row r="65" spans="1:7" x14ac:dyDescent="0.25">
      <c r="A65" s="14" t="s">
        <v>171</v>
      </c>
      <c r="B65" s="15"/>
      <c r="C65" s="15"/>
      <c r="D65" s="15"/>
      <c r="E65" s="15">
        <v>111154</v>
      </c>
      <c r="F65" s="15">
        <v>113507</v>
      </c>
      <c r="G65" s="15">
        <v>224661</v>
      </c>
    </row>
    <row r="66" spans="1:7" x14ac:dyDescent="0.25">
      <c r="A66" s="14" t="s">
        <v>170</v>
      </c>
      <c r="B66" s="15"/>
      <c r="C66" s="15">
        <v>111161</v>
      </c>
      <c r="D66" s="15"/>
      <c r="E66" s="15">
        <v>113706</v>
      </c>
      <c r="F66" s="15"/>
      <c r="G66" s="15">
        <v>224867</v>
      </c>
    </row>
    <row r="67" spans="1:7" x14ac:dyDescent="0.25">
      <c r="A67" s="13" t="s">
        <v>146</v>
      </c>
      <c r="B67" s="15"/>
      <c r="C67" s="15">
        <v>111163</v>
      </c>
      <c r="D67" s="15"/>
      <c r="E67" s="15"/>
      <c r="F67" s="15">
        <v>113789</v>
      </c>
      <c r="G67" s="15">
        <v>224952</v>
      </c>
    </row>
    <row r="68" spans="1:7" x14ac:dyDescent="0.25">
      <c r="A68" s="14" t="s">
        <v>171</v>
      </c>
      <c r="B68" s="15"/>
      <c r="C68" s="15"/>
      <c r="D68" s="15"/>
      <c r="E68" s="15"/>
      <c r="F68" s="15">
        <v>113789</v>
      </c>
      <c r="G68" s="15">
        <v>113789</v>
      </c>
    </row>
    <row r="69" spans="1:7" x14ac:dyDescent="0.25">
      <c r="A69" s="14" t="s">
        <v>170</v>
      </c>
      <c r="B69" s="15"/>
      <c r="C69" s="15">
        <v>111163</v>
      </c>
      <c r="D69" s="15"/>
      <c r="E69" s="15"/>
      <c r="F69" s="15"/>
      <c r="G69" s="15">
        <v>111163</v>
      </c>
    </row>
    <row r="70" spans="1:7" x14ac:dyDescent="0.25">
      <c r="A70" s="13" t="s">
        <v>116</v>
      </c>
      <c r="B70" s="15">
        <v>474685</v>
      </c>
      <c r="C70" s="15">
        <v>1272916</v>
      </c>
      <c r="D70" s="15">
        <v>1047000</v>
      </c>
      <c r="E70" s="15">
        <v>1836192</v>
      </c>
      <c r="F70" s="15">
        <v>1438668</v>
      </c>
      <c r="G70" s="15">
        <v>6069461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5E5D2-DEBF-4DB9-BA53-BD0210C8E582}">
  <sheetPr filterMode="1"/>
  <dimension ref="B1:P71"/>
  <sheetViews>
    <sheetView workbookViewId="0">
      <selection activeCell="C18" sqref="C18"/>
    </sheetView>
  </sheetViews>
  <sheetFormatPr defaultRowHeight="15" x14ac:dyDescent="0.25"/>
  <cols>
    <col min="2" max="2" width="32" customWidth="1"/>
    <col min="3" max="4" width="24.7109375" customWidth="1"/>
    <col min="5" max="5" width="46.85546875" customWidth="1"/>
    <col min="6" max="6" width="53" customWidth="1"/>
    <col min="11" max="11" width="36.42578125" customWidth="1"/>
    <col min="12" max="12" width="42.28515625" customWidth="1"/>
    <col min="13" max="13" width="29" customWidth="1"/>
  </cols>
  <sheetData>
    <row r="1" spans="2:16" x14ac:dyDescent="0.25">
      <c r="B1" t="s">
        <v>112</v>
      </c>
      <c r="C1" t="s">
        <v>137</v>
      </c>
      <c r="D1" t="s">
        <v>169</v>
      </c>
      <c r="E1" t="s">
        <v>135</v>
      </c>
      <c r="F1" t="s">
        <v>136</v>
      </c>
    </row>
    <row r="2" spans="2:16" x14ac:dyDescent="0.25">
      <c r="B2" t="s">
        <v>119</v>
      </c>
      <c r="C2" t="s">
        <v>138</v>
      </c>
      <c r="D2" t="s">
        <v>171</v>
      </c>
      <c r="E2">
        <v>-8620</v>
      </c>
      <c r="F2" t="s">
        <v>46</v>
      </c>
      <c r="L2" t="str">
        <f>RIGHT(F2,LEN(F2)-FIND("цвет",F2,1)-4)</f>
        <v>P01 голубой КОМПЛЕКТ 2 СТУЛА</v>
      </c>
      <c r="M2" t="str">
        <f>RIGHT(L2,LEN(L2)-FIND(" ",L2,1))</f>
        <v>голубой КОМПЛЕКТ 2 СТУЛА</v>
      </c>
      <c r="N2">
        <f>FIND(" ",L2,1)</f>
        <v>4</v>
      </c>
      <c r="O2">
        <f>FIND(" ",M2,1)</f>
        <v>8</v>
      </c>
      <c r="P2" t="str">
        <f>LEFT(L2,N2+O2)</f>
        <v xml:space="preserve">P01 голубой </v>
      </c>
    </row>
    <row r="3" spans="2:16" x14ac:dyDescent="0.25">
      <c r="B3" t="s">
        <v>119</v>
      </c>
      <c r="C3" t="s">
        <v>139</v>
      </c>
      <c r="D3" t="s">
        <v>171</v>
      </c>
      <c r="E3">
        <v>100510</v>
      </c>
      <c r="F3" t="s">
        <v>47</v>
      </c>
      <c r="L3" t="str">
        <f t="shared" ref="L3:L66" si="0">RIGHT(F3,LEN(F3)-FIND("цвет",F3,1)-4)</f>
        <v>P02 зелёный КОМПЛЕКТ 2 СТУЛА</v>
      </c>
      <c r="M3" t="str">
        <f t="shared" ref="M3:M66" si="1">RIGHT(L3,LEN(L3)-FIND(" ",L3,1))</f>
        <v>зелёный КОМПЛЕКТ 2 СТУЛА</v>
      </c>
      <c r="N3">
        <f t="shared" ref="N3:N66" si="2">FIND(" ",L3,1)</f>
        <v>4</v>
      </c>
      <c r="O3">
        <f t="shared" ref="O3:O66" si="3">FIND(" ",M3,1)</f>
        <v>8</v>
      </c>
      <c r="P3" t="str">
        <f t="shared" ref="P3:P66" si="4">LEFT(L3,N3+O3)</f>
        <v xml:space="preserve">P02 зелёный </v>
      </c>
    </row>
    <row r="4" spans="2:16" x14ac:dyDescent="0.25">
      <c r="B4" t="s">
        <v>119</v>
      </c>
      <c r="C4" t="s">
        <v>140</v>
      </c>
      <c r="D4" t="s">
        <v>171</v>
      </c>
      <c r="E4">
        <v>-8623</v>
      </c>
      <c r="F4" t="s">
        <v>48</v>
      </c>
      <c r="L4" t="str">
        <f t="shared" si="0"/>
        <v>P03 бирюзовый КОМПЛЕКТ 2 СТУЛА</v>
      </c>
      <c r="M4" t="str">
        <f t="shared" si="1"/>
        <v>бирюзовый КОМПЛЕКТ 2 СТУЛА</v>
      </c>
      <c r="N4">
        <f t="shared" si="2"/>
        <v>4</v>
      </c>
      <c r="O4">
        <f t="shared" si="3"/>
        <v>10</v>
      </c>
      <c r="P4" t="str">
        <f t="shared" si="4"/>
        <v xml:space="preserve">P03 бирюзовый </v>
      </c>
    </row>
    <row r="5" spans="2:16" x14ac:dyDescent="0.25">
      <c r="B5" t="s">
        <v>119</v>
      </c>
      <c r="C5" t="s">
        <v>152</v>
      </c>
      <c r="D5" t="s">
        <v>171</v>
      </c>
      <c r="E5">
        <v>-8625</v>
      </c>
      <c r="F5" t="s">
        <v>49</v>
      </c>
      <c r="L5" t="str">
        <f t="shared" si="0"/>
        <v>P04 тёмно-синий КОМПЛЕКТ 2 СТУЛА</v>
      </c>
      <c r="M5" t="str">
        <f t="shared" si="1"/>
        <v>тёмно-синий КОМПЛЕКТ 2 СТУЛА</v>
      </c>
      <c r="N5">
        <f t="shared" si="2"/>
        <v>4</v>
      </c>
      <c r="O5">
        <f t="shared" si="3"/>
        <v>12</v>
      </c>
      <c r="P5" t="str">
        <f t="shared" si="4"/>
        <v xml:space="preserve">P04 тёмно-синий </v>
      </c>
    </row>
    <row r="6" spans="2:16" hidden="1" x14ac:dyDescent="0.25">
      <c r="B6" t="s">
        <v>119</v>
      </c>
      <c r="C6" t="s">
        <v>138</v>
      </c>
      <c r="D6" t="s">
        <v>170</v>
      </c>
      <c r="E6">
        <v>-8627</v>
      </c>
      <c r="F6" t="s">
        <v>50</v>
      </c>
      <c r="L6" t="str">
        <f t="shared" si="0"/>
        <v>P01 голубой КОМПЛЕКТ 2 СТУЛА</v>
      </c>
      <c r="M6" t="str">
        <f t="shared" si="1"/>
        <v>голубой КОМПЛЕКТ 2 СТУЛА</v>
      </c>
      <c r="N6">
        <f t="shared" si="2"/>
        <v>4</v>
      </c>
      <c r="O6">
        <f t="shared" si="3"/>
        <v>8</v>
      </c>
      <c r="P6" t="str">
        <f t="shared" si="4"/>
        <v xml:space="preserve">P01 голубой </v>
      </c>
    </row>
    <row r="7" spans="2:16" hidden="1" x14ac:dyDescent="0.25">
      <c r="B7" t="s">
        <v>119</v>
      </c>
      <c r="C7" t="s">
        <v>139</v>
      </c>
      <c r="D7" t="s">
        <v>170</v>
      </c>
      <c r="E7">
        <v>-8629</v>
      </c>
      <c r="F7" t="s">
        <v>51</v>
      </c>
      <c r="L7" t="str">
        <f t="shared" si="0"/>
        <v>P02 зелёный КОМПЛЕКТ 2 СТУЛА</v>
      </c>
      <c r="M7" t="str">
        <f t="shared" si="1"/>
        <v>зелёный КОМПЛЕКТ 2 СТУЛА</v>
      </c>
      <c r="N7">
        <f t="shared" si="2"/>
        <v>4</v>
      </c>
      <c r="O7">
        <f t="shared" si="3"/>
        <v>8</v>
      </c>
      <c r="P7" t="str">
        <f t="shared" si="4"/>
        <v xml:space="preserve">P02 зелёный </v>
      </c>
    </row>
    <row r="8" spans="2:16" hidden="1" x14ac:dyDescent="0.25">
      <c r="B8" t="s">
        <v>119</v>
      </c>
      <c r="C8" t="s">
        <v>140</v>
      </c>
      <c r="D8" t="s">
        <v>170</v>
      </c>
      <c r="E8">
        <v>-8634</v>
      </c>
      <c r="F8" t="s">
        <v>52</v>
      </c>
      <c r="L8" t="str">
        <f t="shared" si="0"/>
        <v>P03 бирюзовый КОМПЛЕКТ 2 СТУЛА</v>
      </c>
      <c r="M8" t="str">
        <f t="shared" si="1"/>
        <v>бирюзовый КОМПЛЕКТ 2 СТУЛА</v>
      </c>
      <c r="N8">
        <f t="shared" si="2"/>
        <v>4</v>
      </c>
      <c r="O8">
        <f t="shared" si="3"/>
        <v>10</v>
      </c>
      <c r="P8" t="str">
        <f t="shared" si="4"/>
        <v xml:space="preserve">P03 бирюзовый </v>
      </c>
    </row>
    <row r="9" spans="2:16" hidden="1" x14ac:dyDescent="0.25">
      <c r="B9" t="s">
        <v>119</v>
      </c>
      <c r="C9" t="s">
        <v>152</v>
      </c>
      <c r="D9" t="s">
        <v>170</v>
      </c>
      <c r="E9">
        <v>-8638</v>
      </c>
      <c r="F9" t="s">
        <v>53</v>
      </c>
      <c r="L9" t="str">
        <f t="shared" si="0"/>
        <v>P04 тёмно-синий КОМПЛЕКТ 2 СТУЛА</v>
      </c>
      <c r="M9" t="str">
        <f t="shared" si="1"/>
        <v>тёмно-синий КОМПЛЕКТ 2 СТУЛА</v>
      </c>
      <c r="N9">
        <f t="shared" si="2"/>
        <v>4</v>
      </c>
      <c r="O9">
        <f t="shared" si="3"/>
        <v>12</v>
      </c>
      <c r="P9" t="str">
        <f t="shared" si="4"/>
        <v xml:space="preserve">P04 тёмно-синий </v>
      </c>
    </row>
    <row r="10" spans="2:16" hidden="1" x14ac:dyDescent="0.25">
      <c r="B10" t="s">
        <v>119</v>
      </c>
      <c r="C10" t="s">
        <v>141</v>
      </c>
      <c r="D10" t="s">
        <v>170</v>
      </c>
      <c r="E10">
        <v>-8645</v>
      </c>
      <c r="F10" t="s">
        <v>54</v>
      </c>
      <c r="L10" t="str">
        <f t="shared" si="0"/>
        <v>P06 оранжевый КОМПЛЕКТ 2 СТУЛА</v>
      </c>
      <c r="M10" t="str">
        <f t="shared" si="1"/>
        <v>оранжевый КОМПЛЕКТ 2 СТУЛА</v>
      </c>
      <c r="N10">
        <f t="shared" si="2"/>
        <v>4</v>
      </c>
      <c r="O10">
        <f t="shared" si="3"/>
        <v>10</v>
      </c>
      <c r="P10" t="str">
        <f t="shared" si="4"/>
        <v xml:space="preserve">P06 оранжевый </v>
      </c>
    </row>
    <row r="11" spans="2:16" hidden="1" x14ac:dyDescent="0.25">
      <c r="B11" t="s">
        <v>119</v>
      </c>
      <c r="C11" t="s">
        <v>142</v>
      </c>
      <c r="D11" t="s">
        <v>170</v>
      </c>
      <c r="E11">
        <v>110801</v>
      </c>
      <c r="F11" t="s">
        <v>55</v>
      </c>
      <c r="L11" t="str">
        <f t="shared" si="0"/>
        <v>P08 фиолетовый КОМПЛЕКТ 2 СТУЛА</v>
      </c>
      <c r="M11" t="str">
        <f t="shared" si="1"/>
        <v>фиолетовый КОМПЛЕКТ 2 СТУЛА</v>
      </c>
      <c r="N11">
        <f t="shared" si="2"/>
        <v>4</v>
      </c>
      <c r="O11">
        <f t="shared" si="3"/>
        <v>11</v>
      </c>
      <c r="P11" t="str">
        <f t="shared" si="4"/>
        <v xml:space="preserve">P08 фиолетовый </v>
      </c>
    </row>
    <row r="12" spans="2:16" hidden="1" x14ac:dyDescent="0.25">
      <c r="B12" t="s">
        <v>119</v>
      </c>
      <c r="C12" t="s">
        <v>154</v>
      </c>
      <c r="D12" t="s">
        <v>170</v>
      </c>
      <c r="E12">
        <v>110803</v>
      </c>
      <c r="F12" t="s">
        <v>148</v>
      </c>
      <c r="L12" t="str">
        <f t="shared" si="0"/>
        <v>P09 вишневый КОМПЛЕКТ 2 СТУЛА</v>
      </c>
      <c r="M12" t="str">
        <f t="shared" si="1"/>
        <v>вишневый КОМПЛЕКТ 2 СТУЛА</v>
      </c>
      <c r="N12">
        <f t="shared" si="2"/>
        <v>4</v>
      </c>
      <c r="O12">
        <f t="shared" si="3"/>
        <v>9</v>
      </c>
      <c r="P12" t="str">
        <f t="shared" si="4"/>
        <v xml:space="preserve">P09 вишневый </v>
      </c>
    </row>
    <row r="13" spans="2:16" hidden="1" x14ac:dyDescent="0.25">
      <c r="B13" t="s">
        <v>119</v>
      </c>
      <c r="C13" t="s">
        <v>144</v>
      </c>
      <c r="D13" t="s">
        <v>170</v>
      </c>
      <c r="E13">
        <v>110805</v>
      </c>
      <c r="F13" t="s">
        <v>149</v>
      </c>
      <c r="L13" t="str">
        <f t="shared" si="0"/>
        <v>P12 черный КОМПЛЕКТ 2 СТУЛА</v>
      </c>
      <c r="M13" t="str">
        <f t="shared" si="1"/>
        <v>черный КОМПЛЕКТ 2 СТУЛА</v>
      </c>
      <c r="N13">
        <f t="shared" si="2"/>
        <v>4</v>
      </c>
      <c r="O13">
        <f t="shared" si="3"/>
        <v>7</v>
      </c>
      <c r="P13" t="str">
        <f t="shared" si="4"/>
        <v xml:space="preserve">P12 черный </v>
      </c>
    </row>
    <row r="14" spans="2:16" hidden="1" x14ac:dyDescent="0.25">
      <c r="B14" t="s">
        <v>119</v>
      </c>
      <c r="C14" t="s">
        <v>161</v>
      </c>
      <c r="D14" t="s">
        <v>170</v>
      </c>
      <c r="E14">
        <v>110807</v>
      </c>
      <c r="F14" t="s">
        <v>150</v>
      </c>
      <c r="L14" t="str">
        <f t="shared" si="0"/>
        <v>P13 темно-зеленый КОМПЛЕКТ 2 СТУЛА</v>
      </c>
      <c r="M14" t="str">
        <f t="shared" si="1"/>
        <v>темно-зеленый КОМПЛЕКТ 2 СТУЛА</v>
      </c>
      <c r="N14">
        <f t="shared" si="2"/>
        <v>4</v>
      </c>
      <c r="O14">
        <f t="shared" si="3"/>
        <v>14</v>
      </c>
      <c r="P14" t="str">
        <f t="shared" si="4"/>
        <v xml:space="preserve">P13 темно-зеленый </v>
      </c>
    </row>
    <row r="15" spans="2:16" x14ac:dyDescent="0.25">
      <c r="B15" t="s">
        <v>120</v>
      </c>
      <c r="C15" t="s">
        <v>143</v>
      </c>
      <c r="D15" t="s">
        <v>171</v>
      </c>
      <c r="E15">
        <v>108273</v>
      </c>
      <c r="F15" t="s">
        <v>56</v>
      </c>
      <c r="L15" t="str">
        <f t="shared" si="0"/>
        <v>М04 кофе КОМПЛЕКТ 2 СТУЛА</v>
      </c>
      <c r="M15" t="str">
        <f t="shared" si="1"/>
        <v>кофе КОМПЛЕКТ 2 СТУЛА</v>
      </c>
      <c r="N15">
        <f t="shared" si="2"/>
        <v>4</v>
      </c>
      <c r="O15">
        <f t="shared" si="3"/>
        <v>5</v>
      </c>
      <c r="P15" t="str">
        <f t="shared" si="4"/>
        <v xml:space="preserve">М04 кофе </v>
      </c>
    </row>
    <row r="16" spans="2:16" x14ac:dyDescent="0.25">
      <c r="B16" t="s">
        <v>120</v>
      </c>
      <c r="C16" t="s">
        <v>163</v>
      </c>
      <c r="D16" t="s">
        <v>171</v>
      </c>
      <c r="E16">
        <v>114220</v>
      </c>
      <c r="F16" t="s">
        <v>57</v>
      </c>
      <c r="L16" t="str">
        <f t="shared" si="0"/>
        <v>М06 темно-синий КОМПЛЕКТ 2 СТУЛА</v>
      </c>
      <c r="M16" t="str">
        <f t="shared" si="1"/>
        <v>темно-синий КОМПЛЕКТ 2 СТУЛА</v>
      </c>
      <c r="N16">
        <f t="shared" si="2"/>
        <v>4</v>
      </c>
      <c r="O16">
        <f t="shared" si="3"/>
        <v>12</v>
      </c>
      <c r="P16" t="str">
        <f t="shared" si="4"/>
        <v xml:space="preserve">М06 темно-синий </v>
      </c>
    </row>
    <row r="17" spans="2:16" x14ac:dyDescent="0.25">
      <c r="B17" t="s">
        <v>120</v>
      </c>
      <c r="C17" t="s">
        <v>165</v>
      </c>
      <c r="D17" t="s">
        <v>171</v>
      </c>
      <c r="E17">
        <v>101492</v>
      </c>
      <c r="F17" t="s">
        <v>58</v>
      </c>
      <c r="L17" t="str">
        <f t="shared" si="0"/>
        <v>Р01/M03 синий КОМПЛЕКТ 2 СТУЛА</v>
      </c>
      <c r="M17" t="str">
        <f t="shared" si="1"/>
        <v>синий КОМПЛЕКТ 2 СТУЛА</v>
      </c>
      <c r="N17">
        <f t="shared" si="2"/>
        <v>8</v>
      </c>
      <c r="O17">
        <f t="shared" si="3"/>
        <v>6</v>
      </c>
      <c r="P17" t="str">
        <f t="shared" si="4"/>
        <v xml:space="preserve">Р01/M03 синий </v>
      </c>
    </row>
    <row r="18" spans="2:16" x14ac:dyDescent="0.25">
      <c r="B18" t="s">
        <v>120</v>
      </c>
      <c r="C18" t="s">
        <v>166</v>
      </c>
      <c r="D18" t="s">
        <v>171</v>
      </c>
      <c r="E18">
        <v>-8795</v>
      </c>
      <c r="F18" t="s">
        <v>59</v>
      </c>
      <c r="L18" t="str">
        <f t="shared" si="0"/>
        <v>Р02/M07 зеленый КОМПЛЕКТ 2 СТУЛА</v>
      </c>
      <c r="M18" t="str">
        <f t="shared" si="1"/>
        <v>зеленый КОМПЛЕКТ 2 СТУЛА</v>
      </c>
      <c r="N18">
        <f t="shared" si="2"/>
        <v>8</v>
      </c>
      <c r="O18">
        <f t="shared" si="3"/>
        <v>8</v>
      </c>
      <c r="P18" t="str">
        <f t="shared" si="4"/>
        <v xml:space="preserve">Р02/M07 зеленый </v>
      </c>
    </row>
    <row r="19" spans="2:16" hidden="1" x14ac:dyDescent="0.25">
      <c r="B19" t="s">
        <v>120</v>
      </c>
      <c r="C19" t="s">
        <v>155</v>
      </c>
      <c r="D19" t="s">
        <v>170</v>
      </c>
      <c r="E19">
        <v>110417</v>
      </c>
      <c r="F19" t="s">
        <v>60</v>
      </c>
      <c r="L19" t="str">
        <f t="shared" si="0"/>
        <v>M01 бежевый КОМПЛЕКТ 2 СТУЛА</v>
      </c>
      <c r="M19" t="str">
        <f t="shared" si="1"/>
        <v>бежевый КОМПЛЕКТ 2 СТУЛА</v>
      </c>
      <c r="N19">
        <f t="shared" si="2"/>
        <v>4</v>
      </c>
      <c r="O19">
        <f t="shared" si="3"/>
        <v>8</v>
      </c>
      <c r="P19" t="str">
        <f t="shared" si="4"/>
        <v xml:space="preserve">M01 бежевый </v>
      </c>
    </row>
    <row r="20" spans="2:16" hidden="1" x14ac:dyDescent="0.25">
      <c r="B20" t="s">
        <v>120</v>
      </c>
      <c r="C20" t="s">
        <v>143</v>
      </c>
      <c r="D20" t="s">
        <v>170</v>
      </c>
      <c r="E20">
        <v>110266</v>
      </c>
      <c r="F20" t="s">
        <v>61</v>
      </c>
      <c r="L20" t="str">
        <f t="shared" si="0"/>
        <v>M04 кофе КОМПЛЕКТ 2 СТУЛА</v>
      </c>
      <c r="M20" t="str">
        <f t="shared" si="1"/>
        <v>кофе КОМПЛЕКТ 2 СТУЛА</v>
      </c>
      <c r="N20">
        <f t="shared" si="2"/>
        <v>4</v>
      </c>
      <c r="O20">
        <f t="shared" si="3"/>
        <v>5</v>
      </c>
      <c r="P20" t="str">
        <f t="shared" si="4"/>
        <v xml:space="preserve">M04 кофе </v>
      </c>
    </row>
    <row r="21" spans="2:16" hidden="1" x14ac:dyDescent="0.25">
      <c r="B21" t="s">
        <v>120</v>
      </c>
      <c r="C21" t="s">
        <v>165</v>
      </c>
      <c r="D21" t="s">
        <v>170</v>
      </c>
      <c r="E21">
        <v>100410</v>
      </c>
      <c r="F21" t="s">
        <v>62</v>
      </c>
      <c r="L21" t="str">
        <f t="shared" si="0"/>
        <v>P01/МО3 синий КОМПЛЕКТ 2 СТУЛА</v>
      </c>
      <c r="M21" t="str">
        <f t="shared" si="1"/>
        <v>синий КОМПЛЕКТ 2 СТУЛА</v>
      </c>
      <c r="N21">
        <f t="shared" si="2"/>
        <v>8</v>
      </c>
      <c r="O21">
        <f t="shared" si="3"/>
        <v>6</v>
      </c>
      <c r="P21" t="str">
        <f t="shared" si="4"/>
        <v xml:space="preserve">P01/МО3 синий </v>
      </c>
    </row>
    <row r="22" spans="2:16" hidden="1" x14ac:dyDescent="0.25">
      <c r="B22" t="s">
        <v>120</v>
      </c>
      <c r="C22" t="s">
        <v>166</v>
      </c>
      <c r="D22" t="s">
        <v>170</v>
      </c>
      <c r="E22">
        <v>100411</v>
      </c>
      <c r="F22" t="s">
        <v>63</v>
      </c>
      <c r="L22" t="str">
        <f t="shared" si="0"/>
        <v>P02/МО7 зелёный КОМПЛЕКТ 2 СТУЛА</v>
      </c>
      <c r="M22" t="str">
        <f t="shared" si="1"/>
        <v>зелёный КОМПЛЕКТ 2 СТУЛА</v>
      </c>
      <c r="N22">
        <f t="shared" si="2"/>
        <v>8</v>
      </c>
      <c r="O22">
        <f t="shared" si="3"/>
        <v>8</v>
      </c>
      <c r="P22" t="str">
        <f t="shared" si="4"/>
        <v xml:space="preserve">P02/МО7 зелёный </v>
      </c>
    </row>
    <row r="23" spans="2:16" hidden="1" x14ac:dyDescent="0.25">
      <c r="B23" t="s">
        <v>120</v>
      </c>
      <c r="C23" t="s">
        <v>168</v>
      </c>
      <c r="D23" t="s">
        <v>170</v>
      </c>
      <c r="E23">
        <v>100412</v>
      </c>
      <c r="F23" t="s">
        <v>64</v>
      </c>
      <c r="L23" t="str">
        <f t="shared" si="0"/>
        <v>P03/МО5 бирюзовый КОМПЛЕКТ 2 СТУЛА</v>
      </c>
      <c r="M23" t="str">
        <f t="shared" si="1"/>
        <v>бирюзовый КОМПЛЕКТ 2 СТУЛА</v>
      </c>
      <c r="N23">
        <f t="shared" si="2"/>
        <v>8</v>
      </c>
      <c r="O23">
        <f t="shared" si="3"/>
        <v>10</v>
      </c>
      <c r="P23" t="str">
        <f t="shared" si="4"/>
        <v xml:space="preserve">P03/МО5 бирюзовый </v>
      </c>
    </row>
    <row r="24" spans="2:16" hidden="1" x14ac:dyDescent="0.25">
      <c r="B24" t="s">
        <v>120</v>
      </c>
      <c r="C24" t="s">
        <v>159</v>
      </c>
      <c r="D24" t="s">
        <v>170</v>
      </c>
      <c r="E24">
        <v>100413</v>
      </c>
      <c r="F24" t="s">
        <v>65</v>
      </c>
      <c r="L24" t="str">
        <f t="shared" si="0"/>
        <v>P04/МО6 тёмно-синий КОМПЛЕКТ 2 СТУЛА</v>
      </c>
      <c r="M24" t="str">
        <f t="shared" si="1"/>
        <v>тёмно-синий КОМПЛЕКТ 2 СТУЛА</v>
      </c>
      <c r="N24">
        <f t="shared" si="2"/>
        <v>8</v>
      </c>
      <c r="O24">
        <f t="shared" si="3"/>
        <v>12</v>
      </c>
      <c r="P24" t="str">
        <f t="shared" si="4"/>
        <v xml:space="preserve">P04/МО6 тёмно-синий </v>
      </c>
    </row>
    <row r="25" spans="2:16" hidden="1" x14ac:dyDescent="0.25">
      <c r="B25" t="s">
        <v>120</v>
      </c>
      <c r="C25" t="s">
        <v>144</v>
      </c>
      <c r="D25" t="s">
        <v>170</v>
      </c>
      <c r="E25">
        <v>113073</v>
      </c>
      <c r="F25" t="s">
        <v>66</v>
      </c>
      <c r="L25" t="str">
        <f t="shared" si="0"/>
        <v>P12 черный КОМПЛЕКТ 2 СТУЛА</v>
      </c>
      <c r="M25" t="str">
        <f t="shared" si="1"/>
        <v>черный КОМПЛЕКТ 2 СТУЛА</v>
      </c>
      <c r="N25">
        <f t="shared" si="2"/>
        <v>4</v>
      </c>
      <c r="O25">
        <f t="shared" si="3"/>
        <v>7</v>
      </c>
      <c r="P25" t="str">
        <f t="shared" si="4"/>
        <v xml:space="preserve">P12 черный </v>
      </c>
    </row>
    <row r="26" spans="2:16" hidden="1" x14ac:dyDescent="0.25">
      <c r="B26" t="s">
        <v>120</v>
      </c>
      <c r="C26" t="s">
        <v>145</v>
      </c>
      <c r="D26" t="s">
        <v>170</v>
      </c>
      <c r="E26">
        <v>111161</v>
      </c>
      <c r="F26" t="s">
        <v>67</v>
      </c>
      <c r="L26" t="str">
        <f t="shared" si="0"/>
        <v>М09 фиолетовый КОМПЛЕКТ 2 СТУЛА</v>
      </c>
      <c r="M26" t="str">
        <f t="shared" si="1"/>
        <v>фиолетовый КОМПЛЕКТ 2 СТУЛА</v>
      </c>
      <c r="N26">
        <f t="shared" si="2"/>
        <v>4</v>
      </c>
      <c r="O26">
        <f t="shared" si="3"/>
        <v>11</v>
      </c>
      <c r="P26" t="str">
        <f t="shared" si="4"/>
        <v xml:space="preserve">М09 фиолетовый </v>
      </c>
    </row>
    <row r="27" spans="2:16" hidden="1" x14ac:dyDescent="0.25">
      <c r="B27" t="s">
        <v>120</v>
      </c>
      <c r="C27" t="s">
        <v>146</v>
      </c>
      <c r="D27" t="s">
        <v>170</v>
      </c>
      <c r="E27">
        <v>111163</v>
      </c>
      <c r="F27" t="s">
        <v>68</v>
      </c>
      <c r="L27" t="str">
        <f t="shared" si="0"/>
        <v>М10 вишневый КОМПЛЕКТ 2 СТУЛА</v>
      </c>
      <c r="M27" t="str">
        <f t="shared" si="1"/>
        <v>вишневый КОМПЛЕКТ 2 СТУЛА</v>
      </c>
      <c r="N27">
        <f t="shared" si="2"/>
        <v>4</v>
      </c>
      <c r="O27">
        <f t="shared" si="3"/>
        <v>9</v>
      </c>
      <c r="P27" t="str">
        <f t="shared" si="4"/>
        <v xml:space="preserve">М10 вишневый </v>
      </c>
    </row>
    <row r="28" spans="2:16" x14ac:dyDescent="0.25">
      <c r="B28" t="s">
        <v>121</v>
      </c>
      <c r="C28" t="s">
        <v>138</v>
      </c>
      <c r="D28" t="s">
        <v>171</v>
      </c>
      <c r="E28">
        <v>101493</v>
      </c>
      <c r="F28" t="s">
        <v>69</v>
      </c>
      <c r="L28" t="str">
        <f t="shared" si="0"/>
        <v>Р01 голубой. КОМПЛЕКТ 2 СТУЛА</v>
      </c>
      <c r="M28" t="str">
        <f t="shared" si="1"/>
        <v>голубой. КОМПЛЕКТ 2 СТУЛА</v>
      </c>
      <c r="N28">
        <f t="shared" si="2"/>
        <v>4</v>
      </c>
      <c r="O28">
        <f t="shared" si="3"/>
        <v>9</v>
      </c>
      <c r="P28" t="str">
        <f t="shared" si="4"/>
        <v xml:space="preserve">Р01 голубой. </v>
      </c>
    </row>
    <row r="29" spans="2:16" x14ac:dyDescent="0.25">
      <c r="B29" t="s">
        <v>121</v>
      </c>
      <c r="C29" t="s">
        <v>139</v>
      </c>
      <c r="D29" t="s">
        <v>171</v>
      </c>
      <c r="E29">
        <v>111245</v>
      </c>
      <c r="F29" t="s">
        <v>70</v>
      </c>
      <c r="L29" t="str">
        <f t="shared" si="0"/>
        <v>Р02 зелёный. КОМПЛЕКТ 2 СТУЛА</v>
      </c>
      <c r="M29" t="str">
        <f t="shared" si="1"/>
        <v>зелёный. КОМПЛЕКТ 2 СТУЛА</v>
      </c>
      <c r="N29">
        <f t="shared" si="2"/>
        <v>4</v>
      </c>
      <c r="O29">
        <f t="shared" si="3"/>
        <v>9</v>
      </c>
      <c r="P29" t="str">
        <f t="shared" si="4"/>
        <v xml:space="preserve">Р02 зелёный. </v>
      </c>
    </row>
    <row r="30" spans="2:16" x14ac:dyDescent="0.25">
      <c r="B30" t="s">
        <v>121</v>
      </c>
      <c r="C30" t="s">
        <v>140</v>
      </c>
      <c r="D30" t="s">
        <v>171</v>
      </c>
      <c r="E30">
        <v>101494</v>
      </c>
      <c r="F30" t="s">
        <v>71</v>
      </c>
      <c r="L30" t="str">
        <f t="shared" si="0"/>
        <v>Р03 бирюзовый КОМПЛЕКТ 2 СТУЛА</v>
      </c>
      <c r="M30" t="str">
        <f t="shared" si="1"/>
        <v>бирюзовый КОМПЛЕКТ 2 СТУЛА</v>
      </c>
      <c r="N30">
        <f t="shared" si="2"/>
        <v>4</v>
      </c>
      <c r="O30">
        <f t="shared" si="3"/>
        <v>10</v>
      </c>
      <c r="P30" t="str">
        <f t="shared" si="4"/>
        <v xml:space="preserve">Р03 бирюзовый </v>
      </c>
    </row>
    <row r="31" spans="2:16" x14ac:dyDescent="0.25">
      <c r="B31" t="s">
        <v>121</v>
      </c>
      <c r="C31" t="s">
        <v>152</v>
      </c>
      <c r="D31" t="s">
        <v>171</v>
      </c>
      <c r="E31">
        <v>101495</v>
      </c>
      <c r="F31" t="s">
        <v>72</v>
      </c>
      <c r="L31" t="str">
        <f t="shared" si="0"/>
        <v>Р04 темно-синий. КОМПЛЕКТ 2 СТУЛА</v>
      </c>
      <c r="M31" t="str">
        <f t="shared" si="1"/>
        <v>темно-синий. КОМПЛЕКТ 2 СТУЛА</v>
      </c>
      <c r="N31">
        <f t="shared" si="2"/>
        <v>4</v>
      </c>
      <c r="O31">
        <f t="shared" si="3"/>
        <v>13</v>
      </c>
      <c r="P31" t="str">
        <f t="shared" si="4"/>
        <v xml:space="preserve">Р04 темно-синий. </v>
      </c>
    </row>
    <row r="32" spans="2:16" hidden="1" x14ac:dyDescent="0.25">
      <c r="B32" t="s">
        <v>121</v>
      </c>
      <c r="C32" t="s">
        <v>138</v>
      </c>
      <c r="D32" t="s">
        <v>170</v>
      </c>
      <c r="E32">
        <v>-8651</v>
      </c>
      <c r="F32" t="s">
        <v>73</v>
      </c>
      <c r="L32" t="str">
        <f t="shared" si="0"/>
        <v>P01 голубой КОМПЛЕКТ 2 СТУЛА</v>
      </c>
      <c r="M32" t="str">
        <f t="shared" si="1"/>
        <v>голубой КОМПЛЕКТ 2 СТУЛА</v>
      </c>
      <c r="N32">
        <f t="shared" si="2"/>
        <v>4</v>
      </c>
      <c r="O32">
        <f t="shared" si="3"/>
        <v>8</v>
      </c>
      <c r="P32" t="str">
        <f t="shared" si="4"/>
        <v xml:space="preserve">P01 голубой </v>
      </c>
    </row>
    <row r="33" spans="2:16" hidden="1" x14ac:dyDescent="0.25">
      <c r="B33" t="s">
        <v>121</v>
      </c>
      <c r="C33" t="s">
        <v>139</v>
      </c>
      <c r="D33" t="s">
        <v>170</v>
      </c>
      <c r="E33">
        <v>-8797</v>
      </c>
      <c r="F33" t="s">
        <v>74</v>
      </c>
      <c r="L33" t="str">
        <f t="shared" si="0"/>
        <v>P02 зелёный КОМПЛЕКТ 2 СТУЛА</v>
      </c>
      <c r="M33" t="str">
        <f t="shared" si="1"/>
        <v>зелёный КОМПЛЕКТ 2 СТУЛА</v>
      </c>
      <c r="N33">
        <f t="shared" si="2"/>
        <v>4</v>
      </c>
      <c r="O33">
        <f t="shared" si="3"/>
        <v>8</v>
      </c>
      <c r="P33" t="str">
        <f t="shared" si="4"/>
        <v xml:space="preserve">P02 зелёный </v>
      </c>
    </row>
    <row r="34" spans="2:16" hidden="1" x14ac:dyDescent="0.25">
      <c r="B34" t="s">
        <v>121</v>
      </c>
      <c r="C34" t="s">
        <v>140</v>
      </c>
      <c r="D34" t="s">
        <v>170</v>
      </c>
      <c r="E34">
        <v>-8653</v>
      </c>
      <c r="F34" t="s">
        <v>75</v>
      </c>
      <c r="L34" t="str">
        <f t="shared" si="0"/>
        <v>P03 бирюзовый КОМПЛЕКТ 2 СТУЛА</v>
      </c>
      <c r="M34" t="str">
        <f t="shared" si="1"/>
        <v>бирюзовый КОМПЛЕКТ 2 СТУЛА</v>
      </c>
      <c r="N34">
        <f t="shared" si="2"/>
        <v>4</v>
      </c>
      <c r="O34">
        <f t="shared" si="3"/>
        <v>10</v>
      </c>
      <c r="P34" t="str">
        <f t="shared" si="4"/>
        <v xml:space="preserve">P03 бирюзовый </v>
      </c>
    </row>
    <row r="35" spans="2:16" hidden="1" x14ac:dyDescent="0.25">
      <c r="B35" t="s">
        <v>121</v>
      </c>
      <c r="C35" t="s">
        <v>152</v>
      </c>
      <c r="D35" t="s">
        <v>170</v>
      </c>
      <c r="E35">
        <v>-8655</v>
      </c>
      <c r="F35" t="s">
        <v>76</v>
      </c>
      <c r="L35" t="str">
        <f t="shared" si="0"/>
        <v>P04 тёмно-синий КОМПЛЕКТ 2 СТУЛА</v>
      </c>
      <c r="M35" t="str">
        <f t="shared" si="1"/>
        <v>тёмно-синий КОМПЛЕКТ 2 СТУЛА</v>
      </c>
      <c r="N35">
        <f t="shared" si="2"/>
        <v>4</v>
      </c>
      <c r="O35">
        <f t="shared" si="3"/>
        <v>12</v>
      </c>
      <c r="P35" t="str">
        <f t="shared" si="4"/>
        <v xml:space="preserve">P04 тёмно-синий </v>
      </c>
    </row>
    <row r="36" spans="2:16" hidden="1" x14ac:dyDescent="0.25">
      <c r="B36" t="s">
        <v>121</v>
      </c>
      <c r="C36" t="s">
        <v>147</v>
      </c>
      <c r="D36" t="s">
        <v>170</v>
      </c>
      <c r="E36">
        <v>113708</v>
      </c>
      <c r="F36" t="s">
        <v>77</v>
      </c>
      <c r="L36" t="str">
        <f t="shared" si="0"/>
        <v>P05 желтый КОМПЛЕКТ 2 СТУЛА</v>
      </c>
      <c r="M36" t="str">
        <f t="shared" si="1"/>
        <v>желтый КОМПЛЕКТ 2 СТУЛА</v>
      </c>
      <c r="N36">
        <f t="shared" si="2"/>
        <v>4</v>
      </c>
      <c r="O36">
        <f t="shared" si="3"/>
        <v>7</v>
      </c>
      <c r="P36" t="str">
        <f t="shared" si="4"/>
        <v xml:space="preserve">P05 желтый </v>
      </c>
    </row>
    <row r="37" spans="2:16" hidden="1" x14ac:dyDescent="0.25">
      <c r="B37" t="s">
        <v>121</v>
      </c>
      <c r="C37" t="s">
        <v>141</v>
      </c>
      <c r="D37" t="s">
        <v>170</v>
      </c>
      <c r="E37">
        <v>103119</v>
      </c>
      <c r="F37" t="s">
        <v>78</v>
      </c>
      <c r="L37" t="str">
        <f t="shared" si="0"/>
        <v>P06 оранжевый КОМПЛЕКТ 2 СТУЛА</v>
      </c>
      <c r="M37" t="str">
        <f t="shared" si="1"/>
        <v>оранжевый КОМПЛЕКТ 2 СТУЛА</v>
      </c>
      <c r="N37">
        <f t="shared" si="2"/>
        <v>4</v>
      </c>
      <c r="O37">
        <f t="shared" si="3"/>
        <v>10</v>
      </c>
      <c r="P37" t="str">
        <f t="shared" si="4"/>
        <v xml:space="preserve">P06 оранжевый </v>
      </c>
    </row>
    <row r="38" spans="2:16" hidden="1" x14ac:dyDescent="0.25">
      <c r="B38" t="s">
        <v>121</v>
      </c>
      <c r="C38" t="s">
        <v>142</v>
      </c>
      <c r="D38" t="s">
        <v>170</v>
      </c>
      <c r="E38">
        <v>110889</v>
      </c>
      <c r="F38" t="s">
        <v>151</v>
      </c>
      <c r="L38" t="str">
        <f t="shared" si="0"/>
        <v>P08 фиолетовый КОМПЛЕКТ 2 СТУЛА</v>
      </c>
      <c r="M38" t="str">
        <f t="shared" si="1"/>
        <v>фиолетовый КОМПЛЕКТ 2 СТУЛА</v>
      </c>
      <c r="N38">
        <f t="shared" si="2"/>
        <v>4</v>
      </c>
      <c r="O38">
        <f t="shared" si="3"/>
        <v>11</v>
      </c>
      <c r="P38" t="str">
        <f t="shared" si="4"/>
        <v xml:space="preserve">P08 фиолетовый </v>
      </c>
    </row>
    <row r="39" spans="2:16" hidden="1" x14ac:dyDescent="0.25">
      <c r="B39" t="s">
        <v>121</v>
      </c>
      <c r="C39" t="s">
        <v>154</v>
      </c>
      <c r="D39" t="s">
        <v>170</v>
      </c>
      <c r="E39">
        <v>110891</v>
      </c>
      <c r="F39" t="s">
        <v>79</v>
      </c>
      <c r="L39" t="str">
        <f t="shared" si="0"/>
        <v>P09 вишнёвый КОМПЛЕКТ 2 СТУЛА</v>
      </c>
      <c r="M39" t="str">
        <f t="shared" si="1"/>
        <v>вишнёвый КОМПЛЕКТ 2 СТУЛА</v>
      </c>
      <c r="N39">
        <f t="shared" si="2"/>
        <v>4</v>
      </c>
      <c r="O39">
        <f t="shared" si="3"/>
        <v>9</v>
      </c>
      <c r="P39" t="str">
        <f t="shared" si="4"/>
        <v xml:space="preserve">P09 вишнёвый </v>
      </c>
    </row>
    <row r="40" spans="2:16" hidden="1" x14ac:dyDescent="0.25">
      <c r="B40" t="s">
        <v>121</v>
      </c>
      <c r="C40" t="s">
        <v>162</v>
      </c>
      <c r="D40" t="s">
        <v>170</v>
      </c>
      <c r="E40">
        <v>113710</v>
      </c>
      <c r="F40" t="s">
        <v>80</v>
      </c>
      <c r="L40" t="str">
        <f t="shared" si="0"/>
        <v>P10 синий КОМПЛЕКТ 2 СТУЛА</v>
      </c>
      <c r="M40" t="str">
        <f t="shared" si="1"/>
        <v>синий КОМПЛЕКТ 2 СТУЛА</v>
      </c>
      <c r="N40">
        <f t="shared" si="2"/>
        <v>4</v>
      </c>
      <c r="O40">
        <f t="shared" si="3"/>
        <v>6</v>
      </c>
      <c r="P40" t="str">
        <f t="shared" si="4"/>
        <v xml:space="preserve">P10 синий </v>
      </c>
    </row>
    <row r="41" spans="2:16" hidden="1" x14ac:dyDescent="0.25">
      <c r="B41" t="s">
        <v>121</v>
      </c>
      <c r="C41" t="s">
        <v>161</v>
      </c>
      <c r="D41" t="s">
        <v>170</v>
      </c>
      <c r="E41">
        <v>113712</v>
      </c>
      <c r="F41" t="s">
        <v>81</v>
      </c>
      <c r="L41" t="str">
        <f t="shared" si="0"/>
        <v>P13 темно-зеленый КОМПЛЕКТ 2 СТУЛА</v>
      </c>
      <c r="M41" t="str">
        <f t="shared" si="1"/>
        <v>темно-зеленый КОМПЛЕКТ 2 СТУЛА</v>
      </c>
      <c r="N41">
        <f t="shared" si="2"/>
        <v>4</v>
      </c>
      <c r="O41">
        <f t="shared" si="3"/>
        <v>14</v>
      </c>
      <c r="P41" t="str">
        <f t="shared" si="4"/>
        <v xml:space="preserve">P13 темно-зеленый </v>
      </c>
    </row>
    <row r="42" spans="2:16" hidden="1" x14ac:dyDescent="0.25">
      <c r="B42" t="s">
        <v>122</v>
      </c>
      <c r="C42" t="s">
        <v>160</v>
      </c>
      <c r="D42" t="s">
        <v>170</v>
      </c>
      <c r="E42">
        <v>111150</v>
      </c>
      <c r="F42" t="s">
        <v>82</v>
      </c>
      <c r="L42" t="str">
        <f t="shared" si="0"/>
        <v>М08 оранжевый КОМПЛЕКТ 2 СТУЛА</v>
      </c>
      <c r="M42" t="str">
        <f t="shared" si="1"/>
        <v>оранжевый КОМПЛЕКТ 2 СТУЛА</v>
      </c>
      <c r="N42">
        <f t="shared" si="2"/>
        <v>4</v>
      </c>
      <c r="O42">
        <f t="shared" si="3"/>
        <v>10</v>
      </c>
      <c r="P42" t="str">
        <f t="shared" si="4"/>
        <v xml:space="preserve">М08 оранжевый </v>
      </c>
    </row>
    <row r="43" spans="2:16" x14ac:dyDescent="0.25">
      <c r="B43" t="s">
        <v>122</v>
      </c>
      <c r="C43" t="s">
        <v>156</v>
      </c>
      <c r="D43" t="s">
        <v>171</v>
      </c>
      <c r="E43">
        <v>113657</v>
      </c>
      <c r="F43" t="s">
        <v>83</v>
      </c>
      <c r="L43" t="str">
        <f t="shared" si="0"/>
        <v>МО2 красный КОМПЛЕКТ 2 СТУЛА</v>
      </c>
      <c r="M43" t="str">
        <f t="shared" si="1"/>
        <v>красный КОМПЛЕКТ 2 СТУЛА</v>
      </c>
      <c r="N43">
        <f t="shared" si="2"/>
        <v>4</v>
      </c>
      <c r="O43">
        <f t="shared" si="3"/>
        <v>8</v>
      </c>
      <c r="P43" t="str">
        <f t="shared" si="4"/>
        <v xml:space="preserve">МО2 красный </v>
      </c>
    </row>
    <row r="44" spans="2:16" x14ac:dyDescent="0.25">
      <c r="B44" t="s">
        <v>122</v>
      </c>
      <c r="C44" t="s">
        <v>164</v>
      </c>
      <c r="D44" t="s">
        <v>171</v>
      </c>
      <c r="E44">
        <v>118298</v>
      </c>
      <c r="F44" t="s">
        <v>84</v>
      </c>
      <c r="L44" t="str">
        <f t="shared" si="0"/>
        <v>МО7 яблочный сок (комплект)</v>
      </c>
      <c r="M44" t="str">
        <f t="shared" si="1"/>
        <v>яблочный сок (комплект)</v>
      </c>
      <c r="N44">
        <f t="shared" si="2"/>
        <v>4</v>
      </c>
      <c r="O44">
        <f t="shared" si="3"/>
        <v>9</v>
      </c>
      <c r="P44" t="str">
        <f t="shared" si="4"/>
        <v xml:space="preserve">МО7 яблочный </v>
      </c>
    </row>
    <row r="45" spans="2:16" x14ac:dyDescent="0.25">
      <c r="B45" t="s">
        <v>122</v>
      </c>
      <c r="C45" t="s">
        <v>160</v>
      </c>
      <c r="D45" t="s">
        <v>171</v>
      </c>
      <c r="E45">
        <v>114291</v>
      </c>
      <c r="F45" t="s">
        <v>85</v>
      </c>
      <c r="L45" t="str">
        <f t="shared" si="0"/>
        <v>МО8 оранжевый. КОМПЛЕКТ 2 СТУЛА</v>
      </c>
      <c r="M45" t="str">
        <f t="shared" si="1"/>
        <v>оранжевый. КОМПЛЕКТ 2 СТУЛА</v>
      </c>
      <c r="N45">
        <f t="shared" si="2"/>
        <v>4</v>
      </c>
      <c r="O45">
        <f t="shared" si="3"/>
        <v>11</v>
      </c>
      <c r="P45" t="str">
        <f t="shared" si="4"/>
        <v xml:space="preserve">МО8 оранжевый. </v>
      </c>
    </row>
    <row r="46" spans="2:16" x14ac:dyDescent="0.25">
      <c r="B46" t="s">
        <v>122</v>
      </c>
      <c r="C46" t="s">
        <v>165</v>
      </c>
      <c r="D46" t="s">
        <v>171</v>
      </c>
      <c r="E46">
        <v>101497</v>
      </c>
      <c r="F46" t="s">
        <v>86</v>
      </c>
      <c r="L46" t="str">
        <f t="shared" si="0"/>
        <v>Р01/МО3 синий. КОМПЛЕКТ 2 СТУЛА</v>
      </c>
      <c r="M46" t="str">
        <f t="shared" si="1"/>
        <v>синий. КОМПЛЕКТ 2 СТУЛА</v>
      </c>
      <c r="N46">
        <f t="shared" si="2"/>
        <v>8</v>
      </c>
      <c r="O46">
        <f t="shared" si="3"/>
        <v>7</v>
      </c>
      <c r="P46" t="str">
        <f t="shared" si="4"/>
        <v xml:space="preserve">Р01/МО3 синий. </v>
      </c>
    </row>
    <row r="47" spans="2:16" x14ac:dyDescent="0.25">
      <c r="B47" t="s">
        <v>122</v>
      </c>
      <c r="C47" t="s">
        <v>166</v>
      </c>
      <c r="D47" t="s">
        <v>171</v>
      </c>
      <c r="E47">
        <v>101496</v>
      </c>
      <c r="F47" t="s">
        <v>87</v>
      </c>
      <c r="L47" t="str">
        <f t="shared" si="0"/>
        <v>Р02/МО7 зеленый. КОМПЛЕКТ 2 СТУЛА</v>
      </c>
      <c r="M47" t="str">
        <f t="shared" si="1"/>
        <v>зеленый. КОМПЛЕКТ 2 СТУЛА</v>
      </c>
      <c r="N47">
        <f t="shared" si="2"/>
        <v>8</v>
      </c>
      <c r="O47">
        <f t="shared" si="3"/>
        <v>9</v>
      </c>
      <c r="P47" t="str">
        <f t="shared" si="4"/>
        <v xml:space="preserve">Р02/МО7 зеленый. </v>
      </c>
    </row>
    <row r="48" spans="2:16" x14ac:dyDescent="0.25">
      <c r="B48" t="s">
        <v>122</v>
      </c>
      <c r="C48" t="s">
        <v>143</v>
      </c>
      <c r="D48" t="s">
        <v>171</v>
      </c>
      <c r="E48">
        <v>104300</v>
      </c>
      <c r="F48" t="s">
        <v>88</v>
      </c>
      <c r="L48" t="str">
        <f t="shared" si="0"/>
        <v>М04 кофе КОМПЛЕКТ 2 СТУЛА</v>
      </c>
      <c r="M48" t="str">
        <f t="shared" si="1"/>
        <v>кофе КОМПЛЕКТ 2 СТУЛА</v>
      </c>
      <c r="N48">
        <f t="shared" si="2"/>
        <v>4</v>
      </c>
      <c r="O48">
        <f t="shared" si="3"/>
        <v>5</v>
      </c>
      <c r="P48" t="str">
        <f t="shared" si="4"/>
        <v xml:space="preserve">М04 кофе </v>
      </c>
    </row>
    <row r="49" spans="2:16" x14ac:dyDescent="0.25">
      <c r="B49" t="s">
        <v>122</v>
      </c>
      <c r="C49" t="s">
        <v>145</v>
      </c>
      <c r="D49" t="s">
        <v>171</v>
      </c>
      <c r="E49">
        <v>111154</v>
      </c>
      <c r="F49" t="s">
        <v>89</v>
      </c>
      <c r="L49" t="str">
        <f t="shared" si="0"/>
        <v>М09 фиолетовый КОМПЛЕКТ 2 СТУЛА</v>
      </c>
      <c r="M49" t="str">
        <f t="shared" si="1"/>
        <v>фиолетовый КОМПЛЕКТ 2 СТУЛА</v>
      </c>
      <c r="N49">
        <f t="shared" si="2"/>
        <v>4</v>
      </c>
      <c r="O49">
        <f t="shared" si="3"/>
        <v>11</v>
      </c>
      <c r="P49" t="str">
        <f t="shared" si="4"/>
        <v xml:space="preserve">М09 фиолетовый </v>
      </c>
    </row>
    <row r="50" spans="2:16" hidden="1" x14ac:dyDescent="0.25">
      <c r="B50" t="s">
        <v>122</v>
      </c>
      <c r="C50" t="s">
        <v>155</v>
      </c>
      <c r="D50" t="s">
        <v>170</v>
      </c>
      <c r="E50">
        <v>110268</v>
      </c>
      <c r="F50" t="s">
        <v>90</v>
      </c>
      <c r="L50" t="str">
        <f t="shared" si="0"/>
        <v>M01 бежевый КОМПЛЕКТ 2 СТУЛА</v>
      </c>
      <c r="M50" t="str">
        <f t="shared" si="1"/>
        <v>бежевый КОМПЛЕКТ 2 СТУЛА</v>
      </c>
      <c r="N50">
        <f t="shared" si="2"/>
        <v>4</v>
      </c>
      <c r="O50">
        <f t="shared" si="3"/>
        <v>8</v>
      </c>
      <c r="P50" t="str">
        <f t="shared" si="4"/>
        <v xml:space="preserve">M01 бежевый </v>
      </c>
    </row>
    <row r="51" spans="2:16" hidden="1" x14ac:dyDescent="0.25">
      <c r="B51" t="s">
        <v>122</v>
      </c>
      <c r="C51" t="s">
        <v>157</v>
      </c>
      <c r="D51" t="s">
        <v>170</v>
      </c>
      <c r="E51">
        <v>110270</v>
      </c>
      <c r="F51" t="s">
        <v>91</v>
      </c>
      <c r="L51" t="str">
        <f t="shared" si="0"/>
        <v>M03 синий КОМПЛЕКТ 2 СТУЛА</v>
      </c>
      <c r="M51" t="str">
        <f t="shared" si="1"/>
        <v>синий КОМПЛЕКТ 2 СТУЛА</v>
      </c>
      <c r="N51">
        <f t="shared" si="2"/>
        <v>4</v>
      </c>
      <c r="O51">
        <f t="shared" si="3"/>
        <v>6</v>
      </c>
      <c r="P51" t="str">
        <f t="shared" si="4"/>
        <v xml:space="preserve">M03 синий </v>
      </c>
    </row>
    <row r="52" spans="2:16" hidden="1" x14ac:dyDescent="0.25">
      <c r="B52" t="s">
        <v>122</v>
      </c>
      <c r="C52" t="s">
        <v>143</v>
      </c>
      <c r="D52" t="s">
        <v>170</v>
      </c>
      <c r="E52">
        <v>110272</v>
      </c>
      <c r="F52" t="s">
        <v>92</v>
      </c>
      <c r="L52" t="str">
        <f t="shared" si="0"/>
        <v>M04 кофе КОМПЛЕКТ 2 СТУЛА</v>
      </c>
      <c r="M52" t="str">
        <f t="shared" si="1"/>
        <v>кофе КОМПЛЕКТ 2 СТУЛА</v>
      </c>
      <c r="N52">
        <f t="shared" si="2"/>
        <v>4</v>
      </c>
      <c r="O52">
        <f t="shared" si="3"/>
        <v>5</v>
      </c>
      <c r="P52" t="str">
        <f t="shared" si="4"/>
        <v xml:space="preserve">M04 кофе </v>
      </c>
    </row>
    <row r="53" spans="2:16" hidden="1" x14ac:dyDescent="0.25">
      <c r="B53" t="s">
        <v>122</v>
      </c>
      <c r="C53" t="s">
        <v>138</v>
      </c>
      <c r="D53" t="s">
        <v>170</v>
      </c>
      <c r="E53">
        <v>100884</v>
      </c>
      <c r="F53" t="s">
        <v>93</v>
      </c>
      <c r="L53" t="str">
        <f t="shared" si="0"/>
        <v>P01 голубой КОМПЛЕКТ 2 СТУЛА</v>
      </c>
      <c r="M53" t="str">
        <f t="shared" si="1"/>
        <v>голубой КОМПЛЕКТ 2 СТУЛА</v>
      </c>
      <c r="N53">
        <f t="shared" si="2"/>
        <v>4</v>
      </c>
      <c r="O53">
        <f t="shared" si="3"/>
        <v>8</v>
      </c>
      <c r="P53" t="str">
        <f t="shared" si="4"/>
        <v xml:space="preserve">P01 голубой </v>
      </c>
    </row>
    <row r="54" spans="2:16" hidden="1" x14ac:dyDescent="0.25">
      <c r="B54" t="s">
        <v>122</v>
      </c>
      <c r="C54" t="s">
        <v>167</v>
      </c>
      <c r="D54" t="s">
        <v>170</v>
      </c>
      <c r="E54">
        <v>100414</v>
      </c>
      <c r="F54" t="s">
        <v>94</v>
      </c>
      <c r="L54" t="str">
        <f t="shared" si="0"/>
        <v>P02/МО7 зелёный КОМПЛЕКТ 2 СТУЛА</v>
      </c>
      <c r="M54" t="str">
        <f t="shared" si="1"/>
        <v>зелёный КОМПЛЕКТ 2 СТУЛА</v>
      </c>
      <c r="N54">
        <f t="shared" si="2"/>
        <v>8</v>
      </c>
      <c r="O54">
        <f t="shared" si="3"/>
        <v>8</v>
      </c>
      <c r="P54" t="str">
        <f t="shared" si="4"/>
        <v xml:space="preserve">P02/МО7 зелёный </v>
      </c>
    </row>
    <row r="55" spans="2:16" hidden="1" x14ac:dyDescent="0.25">
      <c r="B55" t="s">
        <v>122</v>
      </c>
      <c r="C55" t="s">
        <v>168</v>
      </c>
      <c r="D55" t="s">
        <v>170</v>
      </c>
      <c r="E55">
        <v>100415</v>
      </c>
      <c r="F55" t="s">
        <v>95</v>
      </c>
      <c r="L55" t="str">
        <f t="shared" si="0"/>
        <v>P03/МО5 бирюзовый КОМПЛЕКТ 2 СТУЛА</v>
      </c>
      <c r="M55" t="str">
        <f t="shared" si="1"/>
        <v>бирюзовый КОМПЛЕКТ 2 СТУЛА</v>
      </c>
      <c r="N55">
        <f t="shared" si="2"/>
        <v>8</v>
      </c>
      <c r="O55">
        <f t="shared" si="3"/>
        <v>10</v>
      </c>
      <c r="P55" t="str">
        <f t="shared" si="4"/>
        <v xml:space="preserve">P03/МО5 бирюзовый </v>
      </c>
    </row>
    <row r="56" spans="2:16" hidden="1" x14ac:dyDescent="0.25">
      <c r="B56" t="s">
        <v>122</v>
      </c>
      <c r="C56" t="s">
        <v>159</v>
      </c>
      <c r="D56" t="s">
        <v>170</v>
      </c>
      <c r="E56">
        <v>100416</v>
      </c>
      <c r="F56" t="s">
        <v>96</v>
      </c>
      <c r="L56" t="str">
        <f t="shared" si="0"/>
        <v>P04/МО6 тёмно-синий КОМПЛЕКТ 2 СТУЛА</v>
      </c>
      <c r="M56" t="str">
        <f t="shared" si="1"/>
        <v>тёмно-синий КОМПЛЕКТ 2 СТУЛА</v>
      </c>
      <c r="N56">
        <f t="shared" si="2"/>
        <v>8</v>
      </c>
      <c r="O56">
        <f t="shared" si="3"/>
        <v>12</v>
      </c>
      <c r="P56" t="str">
        <f t="shared" si="4"/>
        <v xml:space="preserve">P04/МО6 тёмно-синий </v>
      </c>
    </row>
    <row r="57" spans="2:16" hidden="1" x14ac:dyDescent="0.25">
      <c r="B57" t="s">
        <v>122</v>
      </c>
      <c r="C57" t="s">
        <v>156</v>
      </c>
      <c r="D57" t="s">
        <v>170</v>
      </c>
      <c r="E57">
        <v>113704</v>
      </c>
      <c r="F57" t="s">
        <v>97</v>
      </c>
      <c r="L57" t="str">
        <f t="shared" si="0"/>
        <v>М02 красный  КОМПЛЕКТ 2 СТУЛА</v>
      </c>
      <c r="M57" t="str">
        <f t="shared" si="1"/>
        <v>красный  КОМПЛЕКТ 2 СТУЛА</v>
      </c>
      <c r="N57">
        <f t="shared" si="2"/>
        <v>4</v>
      </c>
      <c r="O57">
        <f t="shared" si="3"/>
        <v>8</v>
      </c>
      <c r="P57" t="str">
        <f t="shared" si="4"/>
        <v xml:space="preserve">М02 красный </v>
      </c>
    </row>
    <row r="58" spans="2:16" hidden="1" x14ac:dyDescent="0.25">
      <c r="B58" t="s">
        <v>122</v>
      </c>
      <c r="C58" t="s">
        <v>145</v>
      </c>
      <c r="D58" t="s">
        <v>170</v>
      </c>
      <c r="E58">
        <v>113706</v>
      </c>
      <c r="F58" t="s">
        <v>98</v>
      </c>
      <c r="L58" t="str">
        <f t="shared" si="0"/>
        <v>М09 фиолетовый  КОМПЛЕКТ 2 СТУЛА</v>
      </c>
      <c r="M58" t="str">
        <f t="shared" si="1"/>
        <v>фиолетовый  КОМПЛЕКТ 2 СТУЛА</v>
      </c>
      <c r="N58">
        <f t="shared" si="2"/>
        <v>4</v>
      </c>
      <c r="O58">
        <f t="shared" si="3"/>
        <v>11</v>
      </c>
      <c r="P58" t="str">
        <f t="shared" si="4"/>
        <v xml:space="preserve">М09 фиолетовый </v>
      </c>
    </row>
    <row r="59" spans="2:16" x14ac:dyDescent="0.25">
      <c r="B59" t="s">
        <v>123</v>
      </c>
      <c r="C59" t="s">
        <v>155</v>
      </c>
      <c r="D59" t="s">
        <v>171</v>
      </c>
      <c r="E59">
        <v>110396</v>
      </c>
      <c r="F59" t="s">
        <v>99</v>
      </c>
      <c r="L59" t="str">
        <f t="shared" si="0"/>
        <v>М01 бежевый КОМПЛЕКТ 2 СТУЛА</v>
      </c>
      <c r="M59" t="str">
        <f t="shared" si="1"/>
        <v>бежевый КОМПЛЕКТ 2 СТУЛА</v>
      </c>
      <c r="N59">
        <f t="shared" si="2"/>
        <v>4</v>
      </c>
      <c r="O59">
        <f t="shared" si="3"/>
        <v>8</v>
      </c>
      <c r="P59" t="str">
        <f t="shared" si="4"/>
        <v xml:space="preserve">М01 бежевый </v>
      </c>
    </row>
    <row r="60" spans="2:16" x14ac:dyDescent="0.25">
      <c r="B60" t="s">
        <v>123</v>
      </c>
      <c r="C60" t="s">
        <v>156</v>
      </c>
      <c r="D60" t="s">
        <v>171</v>
      </c>
      <c r="E60">
        <v>110398</v>
      </c>
      <c r="F60" t="s">
        <v>100</v>
      </c>
      <c r="L60" t="str">
        <f t="shared" si="0"/>
        <v>М02 красный КОМПЛЕКТ 2 СТУЛА</v>
      </c>
      <c r="M60" t="str">
        <f t="shared" si="1"/>
        <v>красный КОМПЛЕКТ 2 СТУЛА</v>
      </c>
      <c r="N60">
        <f t="shared" si="2"/>
        <v>4</v>
      </c>
      <c r="O60">
        <f t="shared" si="3"/>
        <v>8</v>
      </c>
      <c r="P60" t="str">
        <f t="shared" si="4"/>
        <v xml:space="preserve">М02 красный </v>
      </c>
    </row>
    <row r="61" spans="2:16" x14ac:dyDescent="0.25">
      <c r="B61" t="s">
        <v>123</v>
      </c>
      <c r="C61" t="s">
        <v>157</v>
      </c>
      <c r="D61" t="s">
        <v>171</v>
      </c>
      <c r="E61">
        <v>110400</v>
      </c>
      <c r="F61" t="s">
        <v>101</v>
      </c>
      <c r="L61" t="str">
        <f t="shared" si="0"/>
        <v>М03 синий КОМПЛЕКТ 2 СТУЛА</v>
      </c>
      <c r="M61" t="str">
        <f t="shared" si="1"/>
        <v>синий КОМПЛЕКТ 2 СТУЛА</v>
      </c>
      <c r="N61">
        <f t="shared" si="2"/>
        <v>4</v>
      </c>
      <c r="O61">
        <f t="shared" si="3"/>
        <v>6</v>
      </c>
      <c r="P61" t="str">
        <f t="shared" si="4"/>
        <v xml:space="preserve">М03 синий </v>
      </c>
    </row>
    <row r="62" spans="2:16" x14ac:dyDescent="0.25">
      <c r="B62" t="s">
        <v>123</v>
      </c>
      <c r="C62" t="s">
        <v>143</v>
      </c>
      <c r="D62" t="s">
        <v>171</v>
      </c>
      <c r="E62">
        <v>110402</v>
      </c>
      <c r="F62" t="s">
        <v>102</v>
      </c>
      <c r="L62" t="str">
        <f t="shared" si="0"/>
        <v>М04 кофе КОМПЛЕКТ 2 СТУЛА</v>
      </c>
      <c r="M62" t="str">
        <f t="shared" si="1"/>
        <v>кофе КОМПЛЕКТ 2 СТУЛА</v>
      </c>
      <c r="N62">
        <f t="shared" si="2"/>
        <v>4</v>
      </c>
      <c r="O62">
        <f t="shared" si="3"/>
        <v>5</v>
      </c>
      <c r="P62" t="str">
        <f t="shared" si="4"/>
        <v xml:space="preserve">М04 кофе </v>
      </c>
    </row>
    <row r="63" spans="2:16" x14ac:dyDescent="0.25">
      <c r="B63" t="s">
        <v>123</v>
      </c>
      <c r="C63" t="s">
        <v>158</v>
      </c>
      <c r="D63" t="s">
        <v>171</v>
      </c>
      <c r="E63">
        <v>113787</v>
      </c>
      <c r="F63" t="s">
        <v>103</v>
      </c>
      <c r="L63" t="str">
        <f t="shared" si="0"/>
        <v>М05 темно-бирюзовый КОМПЛЕКТ 2 СТУЛА</v>
      </c>
      <c r="M63" t="str">
        <f t="shared" si="1"/>
        <v>темно-бирюзовый КОМПЛЕКТ 2 СТУЛА</v>
      </c>
      <c r="N63">
        <f t="shared" si="2"/>
        <v>4</v>
      </c>
      <c r="O63">
        <f t="shared" si="3"/>
        <v>16</v>
      </c>
      <c r="P63" t="str">
        <f t="shared" si="4"/>
        <v xml:space="preserve">М05 темно-бирюзовый </v>
      </c>
    </row>
    <row r="64" spans="2:16" x14ac:dyDescent="0.25">
      <c r="B64" t="s">
        <v>123</v>
      </c>
      <c r="C64" t="s">
        <v>145</v>
      </c>
      <c r="D64" t="s">
        <v>171</v>
      </c>
      <c r="E64">
        <v>113507</v>
      </c>
      <c r="F64" t="s">
        <v>104</v>
      </c>
      <c r="L64" t="str">
        <f t="shared" si="0"/>
        <v>М09 фиолетовый КОМПЛЕКТ 2 СТУЛА</v>
      </c>
      <c r="M64" t="str">
        <f t="shared" si="1"/>
        <v>фиолетовый КОМПЛЕКТ 2 СТУЛА</v>
      </c>
      <c r="N64">
        <f t="shared" si="2"/>
        <v>4</v>
      </c>
      <c r="O64">
        <f t="shared" si="3"/>
        <v>11</v>
      </c>
      <c r="P64" t="str">
        <f t="shared" si="4"/>
        <v xml:space="preserve">М09 фиолетовый </v>
      </c>
    </row>
    <row r="65" spans="2:16" x14ac:dyDescent="0.25">
      <c r="B65" t="s">
        <v>123</v>
      </c>
      <c r="C65" t="s">
        <v>146</v>
      </c>
      <c r="D65" t="s">
        <v>171</v>
      </c>
      <c r="E65">
        <v>113789</v>
      </c>
      <c r="F65" t="s">
        <v>105</v>
      </c>
      <c r="L65" t="str">
        <f t="shared" si="0"/>
        <v>М10 вишневый КОМПЛЕКТ 2 СТУЛА</v>
      </c>
      <c r="M65" t="str">
        <f t="shared" si="1"/>
        <v>вишневый КОМПЛЕКТ 2 СТУЛА</v>
      </c>
      <c r="N65">
        <f t="shared" si="2"/>
        <v>4</v>
      </c>
      <c r="O65">
        <f t="shared" si="3"/>
        <v>9</v>
      </c>
      <c r="P65" t="str">
        <f t="shared" si="4"/>
        <v xml:space="preserve">М10 вишневый </v>
      </c>
    </row>
    <row r="66" spans="2:16" hidden="1" x14ac:dyDescent="0.25">
      <c r="B66" t="s">
        <v>123</v>
      </c>
      <c r="C66" t="s">
        <v>157</v>
      </c>
      <c r="D66" t="s">
        <v>170</v>
      </c>
      <c r="E66">
        <v>109345</v>
      </c>
      <c r="F66" t="s">
        <v>106</v>
      </c>
      <c r="L66" t="str">
        <f t="shared" si="0"/>
        <v>М03 синий  КОМПЛЕКТ 2 СТУЛА</v>
      </c>
      <c r="M66" t="str">
        <f t="shared" si="1"/>
        <v>синий  КОМПЛЕКТ 2 СТУЛА</v>
      </c>
      <c r="N66">
        <f t="shared" si="2"/>
        <v>4</v>
      </c>
      <c r="O66">
        <f t="shared" si="3"/>
        <v>6</v>
      </c>
      <c r="P66" t="str">
        <f t="shared" si="4"/>
        <v xml:space="preserve">М03 синий </v>
      </c>
    </row>
    <row r="67" spans="2:16" hidden="1" x14ac:dyDescent="0.25">
      <c r="B67" t="s">
        <v>123</v>
      </c>
      <c r="C67" t="s">
        <v>168</v>
      </c>
      <c r="D67" t="s">
        <v>170</v>
      </c>
      <c r="E67">
        <v>109339</v>
      </c>
      <c r="F67" t="s">
        <v>107</v>
      </c>
      <c r="L67" t="str">
        <f t="shared" ref="L67:L71" si="5">RIGHT(F67,LEN(F67)-FIND("цвет",F67,1)-4)</f>
        <v>P03/МО5 бирюзовый КОМПЛЕКТ 2 СТУЛА</v>
      </c>
      <c r="M67" t="str">
        <f t="shared" ref="M67:M71" si="6">RIGHT(L67,LEN(L67)-FIND(" ",L67,1))</f>
        <v>бирюзовый КОМПЛЕКТ 2 СТУЛА</v>
      </c>
      <c r="N67">
        <f t="shared" ref="N67:N71" si="7">FIND(" ",L67,1)</f>
        <v>8</v>
      </c>
      <c r="O67">
        <f t="shared" ref="O67:O71" si="8">FIND(" ",M67,1)</f>
        <v>10</v>
      </c>
      <c r="P67" t="str">
        <f t="shared" ref="P67:P71" si="9">LEFT(L67,N67+O67)</f>
        <v xml:space="preserve">P03/МО5 бирюзовый </v>
      </c>
    </row>
    <row r="68" spans="2:16" hidden="1" x14ac:dyDescent="0.25">
      <c r="B68" t="s">
        <v>123</v>
      </c>
      <c r="C68" t="s">
        <v>159</v>
      </c>
      <c r="D68" t="s">
        <v>170</v>
      </c>
      <c r="E68">
        <v>109307</v>
      </c>
      <c r="F68" t="s">
        <v>108</v>
      </c>
      <c r="L68" t="str">
        <f t="shared" si="5"/>
        <v>P04/МО6 темно-синий КОМПЛЕКТ 2 СТУЛА</v>
      </c>
      <c r="M68" t="str">
        <f t="shared" si="6"/>
        <v>темно-синий КОМПЛЕКТ 2 СТУЛА</v>
      </c>
      <c r="N68">
        <f t="shared" si="7"/>
        <v>8</v>
      </c>
      <c r="O68">
        <f t="shared" si="8"/>
        <v>12</v>
      </c>
      <c r="P68" t="str">
        <f t="shared" si="9"/>
        <v xml:space="preserve">P04/МО6 темно-синий </v>
      </c>
    </row>
    <row r="69" spans="2:16" hidden="1" x14ac:dyDescent="0.25">
      <c r="B69" t="s">
        <v>123</v>
      </c>
      <c r="C69" t="s">
        <v>156</v>
      </c>
      <c r="D69" t="s">
        <v>170</v>
      </c>
      <c r="E69">
        <v>109352</v>
      </c>
      <c r="F69" t="s">
        <v>109</v>
      </c>
      <c r="L69" t="str">
        <f t="shared" si="5"/>
        <v>М02 красный КОМПЛЕКТ 2 СТУЛА</v>
      </c>
      <c r="M69" t="str">
        <f t="shared" si="6"/>
        <v>красный КОМПЛЕКТ 2 СТУЛА</v>
      </c>
      <c r="N69">
        <f t="shared" si="7"/>
        <v>4</v>
      </c>
      <c r="O69">
        <f t="shared" si="8"/>
        <v>8</v>
      </c>
      <c r="P69" t="str">
        <f t="shared" si="9"/>
        <v xml:space="preserve">М02 красный </v>
      </c>
    </row>
    <row r="70" spans="2:16" hidden="1" x14ac:dyDescent="0.25">
      <c r="B70" t="s">
        <v>123</v>
      </c>
      <c r="C70" t="s">
        <v>143</v>
      </c>
      <c r="D70" t="s">
        <v>170</v>
      </c>
      <c r="E70">
        <v>109305</v>
      </c>
      <c r="F70" t="s">
        <v>110</v>
      </c>
      <c r="L70" t="str">
        <f t="shared" si="5"/>
        <v>М04 кофе КОМПЛЕКТ 2 СТУЛА</v>
      </c>
      <c r="M70" t="str">
        <f t="shared" si="6"/>
        <v>кофе КОМПЛЕКТ 2 СТУЛА</v>
      </c>
      <c r="N70">
        <f t="shared" si="7"/>
        <v>4</v>
      </c>
      <c r="O70">
        <f t="shared" si="8"/>
        <v>5</v>
      </c>
      <c r="P70" t="str">
        <f t="shared" si="9"/>
        <v xml:space="preserve">М04 кофе </v>
      </c>
    </row>
    <row r="71" spans="2:16" hidden="1" x14ac:dyDescent="0.25">
      <c r="B71" t="s">
        <v>123</v>
      </c>
      <c r="C71" t="s">
        <v>155</v>
      </c>
      <c r="D71" t="s">
        <v>170</v>
      </c>
      <c r="E71">
        <v>109341</v>
      </c>
      <c r="F71" t="s">
        <v>111</v>
      </c>
      <c r="L71" t="str">
        <f t="shared" si="5"/>
        <v>М01 бежевый КОМПЛЕКТ 2 СТУЛА</v>
      </c>
      <c r="M71" t="str">
        <f t="shared" si="6"/>
        <v>бежевый КОМПЛЕКТ 2 СТУЛА</v>
      </c>
      <c r="N71">
        <f t="shared" si="7"/>
        <v>4</v>
      </c>
      <c r="O71">
        <f t="shared" si="8"/>
        <v>8</v>
      </c>
      <c r="P71" t="str">
        <f t="shared" si="9"/>
        <v xml:space="preserve">М01 бежевый </v>
      </c>
    </row>
  </sheetData>
  <autoFilter ref="A2:P71" xr:uid="{9545E5D2-DEBF-4DB9-BA53-BD0210C8E582}">
    <filterColumn colId="5">
      <customFilters>
        <customFilter val="*верхн*"/>
      </custom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DE0CB-64BA-420E-95D3-630A6D2779D5}">
  <dimension ref="B1:D138"/>
  <sheetViews>
    <sheetView topLeftCell="A88" workbookViewId="0">
      <selection activeCell="D3" sqref="D3"/>
    </sheetView>
  </sheetViews>
  <sheetFormatPr defaultRowHeight="15" x14ac:dyDescent="0.25"/>
  <cols>
    <col min="2" max="2" width="24.7109375" customWidth="1"/>
    <col min="3" max="3" width="46.85546875" customWidth="1"/>
    <col min="4" max="4" width="94.42578125" customWidth="1"/>
  </cols>
  <sheetData>
    <row r="1" spans="2:4" ht="15.75" thickBot="1" x14ac:dyDescent="0.3">
      <c r="B1" t="s">
        <v>112</v>
      </c>
      <c r="C1" t="s">
        <v>113</v>
      </c>
      <c r="D1" t="s">
        <v>114</v>
      </c>
    </row>
    <row r="2" spans="2:4" ht="15.75" thickBot="1" x14ac:dyDescent="0.3">
      <c r="B2" t="s">
        <v>119</v>
      </c>
      <c r="C2" s="3" t="s">
        <v>124</v>
      </c>
      <c r="D2" s="4" t="s">
        <v>0</v>
      </c>
    </row>
    <row r="3" spans="2:4" ht="15.75" thickBot="1" x14ac:dyDescent="0.3">
      <c r="B3" t="s">
        <v>119</v>
      </c>
      <c r="C3" s="3" t="s">
        <v>124</v>
      </c>
      <c r="D3" s="4" t="s">
        <v>1</v>
      </c>
    </row>
    <row r="4" spans="2:4" ht="15.75" thickBot="1" x14ac:dyDescent="0.3">
      <c r="B4" t="s">
        <v>119</v>
      </c>
      <c r="C4" s="3" t="s">
        <v>125</v>
      </c>
      <c r="D4" s="5" t="s">
        <v>4</v>
      </c>
    </row>
    <row r="5" spans="2:4" ht="15.75" thickBot="1" x14ac:dyDescent="0.3">
      <c r="B5" t="s">
        <v>119</v>
      </c>
      <c r="C5" s="3" t="s">
        <v>125</v>
      </c>
      <c r="D5" s="5" t="s">
        <v>5</v>
      </c>
    </row>
    <row r="6" spans="2:4" ht="15.75" thickBot="1" x14ac:dyDescent="0.3">
      <c r="B6" t="s">
        <v>119</v>
      </c>
      <c r="C6" s="3" t="s">
        <v>125</v>
      </c>
      <c r="D6" s="5" t="s">
        <v>6</v>
      </c>
    </row>
    <row r="7" spans="2:4" ht="15.75" thickBot="1" x14ac:dyDescent="0.3">
      <c r="B7" t="s">
        <v>119</v>
      </c>
      <c r="C7" s="3" t="s">
        <v>125</v>
      </c>
      <c r="D7" s="5" t="s">
        <v>7</v>
      </c>
    </row>
    <row r="8" spans="2:4" ht="15.75" thickBot="1" x14ac:dyDescent="0.3">
      <c r="B8" t="s">
        <v>119</v>
      </c>
      <c r="C8" s="3" t="s">
        <v>125</v>
      </c>
      <c r="D8" s="5" t="s">
        <v>8</v>
      </c>
    </row>
    <row r="9" spans="2:4" ht="15.75" thickBot="1" x14ac:dyDescent="0.3">
      <c r="B9" t="s">
        <v>119</v>
      </c>
      <c r="C9" s="3" t="s">
        <v>126</v>
      </c>
      <c r="D9" s="5" t="s">
        <v>9</v>
      </c>
    </row>
    <row r="10" spans="2:4" ht="15.75" thickBot="1" x14ac:dyDescent="0.3">
      <c r="B10" t="s">
        <v>119</v>
      </c>
      <c r="C10" s="3" t="s">
        <v>126</v>
      </c>
      <c r="D10" s="5" t="s">
        <v>10</v>
      </c>
    </row>
    <row r="11" spans="2:4" ht="15.75" thickBot="1" x14ac:dyDescent="0.3">
      <c r="B11" t="s">
        <v>119</v>
      </c>
      <c r="C11" s="3" t="s">
        <v>126</v>
      </c>
      <c r="D11" s="5" t="s">
        <v>11</v>
      </c>
    </row>
    <row r="12" spans="2:4" ht="15.75" thickBot="1" x14ac:dyDescent="0.3">
      <c r="B12" t="s">
        <v>119</v>
      </c>
      <c r="C12" s="3" t="s">
        <v>126</v>
      </c>
      <c r="D12" s="5" t="s">
        <v>14</v>
      </c>
    </row>
    <row r="13" spans="2:4" ht="15.75" thickBot="1" x14ac:dyDescent="0.3">
      <c r="B13" t="s">
        <v>119</v>
      </c>
      <c r="C13" s="3" t="s">
        <v>126</v>
      </c>
      <c r="D13" s="5" t="s">
        <v>15</v>
      </c>
    </row>
    <row r="14" spans="2:4" ht="15.75" thickBot="1" x14ac:dyDescent="0.3">
      <c r="B14" t="s">
        <v>119</v>
      </c>
      <c r="C14" s="3" t="s">
        <v>126</v>
      </c>
      <c r="D14" s="5" t="s">
        <v>12</v>
      </c>
    </row>
    <row r="15" spans="2:4" ht="15.75" thickBot="1" x14ac:dyDescent="0.3">
      <c r="B15" t="s">
        <v>119</v>
      </c>
      <c r="C15" s="3" t="s">
        <v>126</v>
      </c>
      <c r="D15" s="5" t="s">
        <v>13</v>
      </c>
    </row>
    <row r="16" spans="2:4" ht="15.75" thickBot="1" x14ac:dyDescent="0.3">
      <c r="B16" t="s">
        <v>119</v>
      </c>
      <c r="C16" s="3" t="s">
        <v>127</v>
      </c>
      <c r="D16" s="5" t="s">
        <v>21</v>
      </c>
    </row>
    <row r="17" spans="2:4" ht="15.75" thickBot="1" x14ac:dyDescent="0.3">
      <c r="B17" t="s">
        <v>119</v>
      </c>
      <c r="C17" s="3" t="s">
        <v>127</v>
      </c>
      <c r="D17" s="5" t="s">
        <v>22</v>
      </c>
    </row>
    <row r="18" spans="2:4" ht="15.75" thickBot="1" x14ac:dyDescent="0.3">
      <c r="B18" t="s">
        <v>119</v>
      </c>
      <c r="C18" s="3" t="s">
        <v>127</v>
      </c>
      <c r="D18" s="5" t="s">
        <v>23</v>
      </c>
    </row>
    <row r="19" spans="2:4" ht="15.75" thickBot="1" x14ac:dyDescent="0.3">
      <c r="B19" t="s">
        <v>119</v>
      </c>
      <c r="C19" s="3" t="s">
        <v>127</v>
      </c>
      <c r="D19" s="5" t="s">
        <v>24</v>
      </c>
    </row>
    <row r="20" spans="2:4" ht="15.75" thickBot="1" x14ac:dyDescent="0.3">
      <c r="B20" t="s">
        <v>119</v>
      </c>
      <c r="C20" s="3" t="s">
        <v>128</v>
      </c>
      <c r="D20" s="5" t="s">
        <v>25</v>
      </c>
    </row>
    <row r="21" spans="2:4" ht="15.75" thickBot="1" x14ac:dyDescent="0.3">
      <c r="B21" t="s">
        <v>119</v>
      </c>
      <c r="C21" s="3" t="s">
        <v>128</v>
      </c>
      <c r="D21" s="5" t="s">
        <v>26</v>
      </c>
    </row>
    <row r="22" spans="2:4" ht="15.75" thickBot="1" x14ac:dyDescent="0.3">
      <c r="B22" t="s">
        <v>119</v>
      </c>
      <c r="C22" s="3" t="s">
        <v>128</v>
      </c>
      <c r="D22" s="5" t="s">
        <v>27</v>
      </c>
    </row>
    <row r="23" spans="2:4" ht="15.75" thickBot="1" x14ac:dyDescent="0.3">
      <c r="B23" t="s">
        <v>119</v>
      </c>
      <c r="C23" s="3" t="s">
        <v>128</v>
      </c>
      <c r="D23" s="5" t="s">
        <v>45</v>
      </c>
    </row>
    <row r="24" spans="2:4" ht="15.75" thickBot="1" x14ac:dyDescent="0.3">
      <c r="B24" t="s">
        <v>119</v>
      </c>
      <c r="C24" s="3" t="s">
        <v>129</v>
      </c>
      <c r="D24" s="5" t="s">
        <v>18</v>
      </c>
    </row>
    <row r="25" spans="2:4" ht="30.75" customHeight="1" thickBot="1" x14ac:dyDescent="0.3">
      <c r="B25" t="s">
        <v>119</v>
      </c>
      <c r="C25" s="3" t="s">
        <v>129</v>
      </c>
      <c r="D25" s="6" t="s">
        <v>17</v>
      </c>
    </row>
    <row r="26" spans="2:4" ht="36.75" customHeight="1" thickBot="1" x14ac:dyDescent="0.3">
      <c r="B26" t="s">
        <v>119</v>
      </c>
      <c r="C26" s="3" t="s">
        <v>129</v>
      </c>
      <c r="D26" s="6" t="s">
        <v>130</v>
      </c>
    </row>
    <row r="27" spans="2:4" ht="15.75" thickBot="1" x14ac:dyDescent="0.3">
      <c r="B27" t="s">
        <v>119</v>
      </c>
      <c r="C27" s="3" t="s">
        <v>131</v>
      </c>
      <c r="D27" s="5" t="s">
        <v>30</v>
      </c>
    </row>
    <row r="28" spans="2:4" ht="15.75" thickBot="1" x14ac:dyDescent="0.3">
      <c r="B28" t="s">
        <v>119</v>
      </c>
      <c r="C28" s="3" t="s">
        <v>131</v>
      </c>
      <c r="D28" s="5" t="s">
        <v>31</v>
      </c>
    </row>
    <row r="29" spans="2:4" ht="15.75" thickBot="1" x14ac:dyDescent="0.3">
      <c r="B29" t="s">
        <v>120</v>
      </c>
      <c r="C29" s="2" t="s">
        <v>124</v>
      </c>
      <c r="D29" s="8" t="s">
        <v>0</v>
      </c>
    </row>
    <row r="30" spans="2:4" ht="15.75" thickBot="1" x14ac:dyDescent="0.3">
      <c r="B30" t="s">
        <v>120</v>
      </c>
      <c r="C30" s="2" t="s">
        <v>124</v>
      </c>
      <c r="D30" s="4" t="s">
        <v>1</v>
      </c>
    </row>
    <row r="31" spans="2:4" ht="15.75" thickBot="1" x14ac:dyDescent="0.3">
      <c r="B31" t="s">
        <v>120</v>
      </c>
      <c r="C31" s="2" t="s">
        <v>125</v>
      </c>
      <c r="D31" s="9" t="s">
        <v>32</v>
      </c>
    </row>
    <row r="32" spans="2:4" ht="15.75" thickBot="1" x14ac:dyDescent="0.3">
      <c r="B32" t="s">
        <v>120</v>
      </c>
      <c r="C32" s="2" t="s">
        <v>125</v>
      </c>
      <c r="D32" s="5" t="s">
        <v>5</v>
      </c>
    </row>
    <row r="33" spans="2:4" ht="15.75" thickBot="1" x14ac:dyDescent="0.3">
      <c r="B33" t="s">
        <v>120</v>
      </c>
      <c r="C33" s="2" t="s">
        <v>125</v>
      </c>
      <c r="D33" s="5" t="s">
        <v>6</v>
      </c>
    </row>
    <row r="34" spans="2:4" ht="15.75" thickBot="1" x14ac:dyDescent="0.3">
      <c r="B34" t="s">
        <v>120</v>
      </c>
      <c r="C34" s="2" t="s">
        <v>125</v>
      </c>
      <c r="D34" s="5" t="s">
        <v>7</v>
      </c>
    </row>
    <row r="35" spans="2:4" ht="15.75" thickBot="1" x14ac:dyDescent="0.3">
      <c r="B35" t="s">
        <v>120</v>
      </c>
      <c r="C35" s="2" t="s">
        <v>125</v>
      </c>
      <c r="D35" s="5" t="s">
        <v>8</v>
      </c>
    </row>
    <row r="36" spans="2:4" ht="15.75" thickBot="1" x14ac:dyDescent="0.3">
      <c r="B36" t="s">
        <v>120</v>
      </c>
      <c r="C36" s="2" t="s">
        <v>126</v>
      </c>
      <c r="D36" s="5" t="s">
        <v>9</v>
      </c>
    </row>
    <row r="37" spans="2:4" ht="15.75" thickBot="1" x14ac:dyDescent="0.3">
      <c r="B37" t="s">
        <v>120</v>
      </c>
      <c r="C37" s="2" t="s">
        <v>126</v>
      </c>
      <c r="D37" s="10" t="s">
        <v>10</v>
      </c>
    </row>
    <row r="38" spans="2:4" ht="15.75" thickBot="1" x14ac:dyDescent="0.3">
      <c r="B38" t="s">
        <v>120</v>
      </c>
      <c r="C38" s="2" t="s">
        <v>126</v>
      </c>
      <c r="D38" s="5" t="s">
        <v>11</v>
      </c>
    </row>
    <row r="39" spans="2:4" ht="15.75" thickBot="1" x14ac:dyDescent="0.3">
      <c r="B39" t="s">
        <v>120</v>
      </c>
      <c r="C39" s="2" t="s">
        <v>126</v>
      </c>
      <c r="D39" s="5" t="s">
        <v>14</v>
      </c>
    </row>
    <row r="40" spans="2:4" ht="15.75" thickBot="1" x14ac:dyDescent="0.3">
      <c r="B40" t="s">
        <v>120</v>
      </c>
      <c r="C40" s="2" t="s">
        <v>126</v>
      </c>
      <c r="D40" s="5" t="s">
        <v>15</v>
      </c>
    </row>
    <row r="41" spans="2:4" ht="15.75" thickBot="1" x14ac:dyDescent="0.3">
      <c r="B41" t="s">
        <v>120</v>
      </c>
      <c r="C41" s="2" t="s">
        <v>126</v>
      </c>
      <c r="D41" s="5" t="s">
        <v>12</v>
      </c>
    </row>
    <row r="42" spans="2:4" ht="15.75" thickBot="1" x14ac:dyDescent="0.3">
      <c r="B42" t="s">
        <v>120</v>
      </c>
      <c r="C42" s="2" t="s">
        <v>126</v>
      </c>
      <c r="D42" s="5" t="s">
        <v>13</v>
      </c>
    </row>
    <row r="43" spans="2:4" ht="15.75" thickBot="1" x14ac:dyDescent="0.3">
      <c r="B43" t="s">
        <v>120</v>
      </c>
      <c r="C43" s="2" t="s">
        <v>127</v>
      </c>
      <c r="D43" s="10" t="s">
        <v>21</v>
      </c>
    </row>
    <row r="44" spans="2:4" ht="15.75" thickBot="1" x14ac:dyDescent="0.3">
      <c r="B44" t="s">
        <v>120</v>
      </c>
      <c r="C44" s="2" t="s">
        <v>127</v>
      </c>
      <c r="D44" s="5" t="s">
        <v>22</v>
      </c>
    </row>
    <row r="45" spans="2:4" ht="15.75" thickBot="1" x14ac:dyDescent="0.3">
      <c r="B45" t="s">
        <v>120</v>
      </c>
      <c r="C45" s="2" t="s">
        <v>127</v>
      </c>
      <c r="D45" s="5" t="s">
        <v>23</v>
      </c>
    </row>
    <row r="46" spans="2:4" ht="15.75" thickBot="1" x14ac:dyDescent="0.3">
      <c r="B46" t="s">
        <v>120</v>
      </c>
      <c r="C46" s="2" t="s">
        <v>127</v>
      </c>
      <c r="D46" s="5" t="s">
        <v>24</v>
      </c>
    </row>
    <row r="47" spans="2:4" ht="15.75" thickBot="1" x14ac:dyDescent="0.3">
      <c r="B47" t="s">
        <v>120</v>
      </c>
      <c r="C47" s="2" t="s">
        <v>128</v>
      </c>
      <c r="D47" s="10" t="s">
        <v>25</v>
      </c>
    </row>
    <row r="48" spans="2:4" ht="15.75" thickBot="1" x14ac:dyDescent="0.3">
      <c r="B48" t="s">
        <v>120</v>
      </c>
      <c r="C48" s="2" t="s">
        <v>128</v>
      </c>
      <c r="D48" s="5" t="s">
        <v>26</v>
      </c>
    </row>
    <row r="49" spans="2:4" ht="15.75" thickBot="1" x14ac:dyDescent="0.3">
      <c r="B49" t="s">
        <v>120</v>
      </c>
      <c r="C49" s="2" t="s">
        <v>128</v>
      </c>
      <c r="D49" s="5" t="s">
        <v>27</v>
      </c>
    </row>
    <row r="50" spans="2:4" ht="15.75" thickBot="1" x14ac:dyDescent="0.3">
      <c r="B50" t="s">
        <v>120</v>
      </c>
      <c r="C50" s="2" t="s">
        <v>128</v>
      </c>
      <c r="D50" s="5" t="s">
        <v>45</v>
      </c>
    </row>
    <row r="51" spans="2:4" ht="15.75" thickBot="1" x14ac:dyDescent="0.3">
      <c r="B51" t="s">
        <v>120</v>
      </c>
      <c r="C51" s="2" t="s">
        <v>129</v>
      </c>
      <c r="D51" s="10" t="s">
        <v>18</v>
      </c>
    </row>
    <row r="52" spans="2:4" ht="15.75" thickBot="1" x14ac:dyDescent="0.3">
      <c r="B52" t="s">
        <v>120</v>
      </c>
      <c r="C52" s="2" t="s">
        <v>129</v>
      </c>
      <c r="D52" s="6" t="s">
        <v>17</v>
      </c>
    </row>
    <row r="53" spans="2:4" ht="30.75" thickBot="1" x14ac:dyDescent="0.3">
      <c r="B53" t="s">
        <v>120</v>
      </c>
      <c r="C53" s="2" t="s">
        <v>129</v>
      </c>
      <c r="D53" s="6" t="s">
        <v>130</v>
      </c>
    </row>
    <row r="54" spans="2:4" ht="15.75" thickBot="1" x14ac:dyDescent="0.3">
      <c r="B54" t="s">
        <v>120</v>
      </c>
      <c r="C54" s="2" t="s">
        <v>131</v>
      </c>
      <c r="D54" s="10" t="s">
        <v>30</v>
      </c>
    </row>
    <row r="55" spans="2:4" ht="15.75" thickBot="1" x14ac:dyDescent="0.3">
      <c r="B55" t="s">
        <v>120</v>
      </c>
      <c r="C55" s="2" t="s">
        <v>131</v>
      </c>
      <c r="D55" s="5" t="s">
        <v>31</v>
      </c>
    </row>
    <row r="56" spans="2:4" ht="15.75" thickBot="1" x14ac:dyDescent="0.3">
      <c r="B56" t="s">
        <v>121</v>
      </c>
      <c r="C56" s="2" t="s">
        <v>124</v>
      </c>
      <c r="D56" s="8" t="s">
        <v>0</v>
      </c>
    </row>
    <row r="57" spans="2:4" ht="15.75" thickBot="1" x14ac:dyDescent="0.3">
      <c r="B57" t="s">
        <v>121</v>
      </c>
      <c r="C57" s="2" t="s">
        <v>124</v>
      </c>
      <c r="D57" s="4" t="s">
        <v>1</v>
      </c>
    </row>
    <row r="58" spans="2:4" ht="15.75" thickBot="1" x14ac:dyDescent="0.3">
      <c r="B58" t="s">
        <v>121</v>
      </c>
      <c r="C58" s="2" t="s">
        <v>125</v>
      </c>
      <c r="D58" s="10" t="s">
        <v>4</v>
      </c>
    </row>
    <row r="59" spans="2:4" ht="15.75" thickBot="1" x14ac:dyDescent="0.3">
      <c r="B59" t="s">
        <v>121</v>
      </c>
      <c r="C59" s="2" t="s">
        <v>125</v>
      </c>
      <c r="D59" s="5" t="s">
        <v>5</v>
      </c>
    </row>
    <row r="60" spans="2:4" ht="15.75" thickBot="1" x14ac:dyDescent="0.3">
      <c r="B60" t="s">
        <v>121</v>
      </c>
      <c r="C60" s="2" t="s">
        <v>125</v>
      </c>
      <c r="D60" s="5" t="s">
        <v>6</v>
      </c>
    </row>
    <row r="61" spans="2:4" ht="15.75" thickBot="1" x14ac:dyDescent="0.3">
      <c r="B61" t="s">
        <v>121</v>
      </c>
      <c r="C61" s="2" t="s">
        <v>125</v>
      </c>
      <c r="D61" s="5" t="s">
        <v>7</v>
      </c>
    </row>
    <row r="62" spans="2:4" ht="15.75" thickBot="1" x14ac:dyDescent="0.3">
      <c r="B62" t="s">
        <v>121</v>
      </c>
      <c r="C62" s="2" t="s">
        <v>125</v>
      </c>
      <c r="D62" s="5" t="s">
        <v>8</v>
      </c>
    </row>
    <row r="63" spans="2:4" ht="15.75" thickBot="1" x14ac:dyDescent="0.3">
      <c r="B63" t="s">
        <v>121</v>
      </c>
      <c r="C63" s="2" t="s">
        <v>126</v>
      </c>
      <c r="D63" s="5" t="s">
        <v>9</v>
      </c>
    </row>
    <row r="64" spans="2:4" ht="15.75" thickBot="1" x14ac:dyDescent="0.3">
      <c r="B64" t="s">
        <v>121</v>
      </c>
      <c r="C64" s="2" t="s">
        <v>126</v>
      </c>
      <c r="D64" s="10" t="s">
        <v>10</v>
      </c>
    </row>
    <row r="65" spans="2:4" ht="15.75" thickBot="1" x14ac:dyDescent="0.3">
      <c r="B65" t="s">
        <v>121</v>
      </c>
      <c r="C65" s="2" t="s">
        <v>126</v>
      </c>
      <c r="D65" s="5" t="s">
        <v>11</v>
      </c>
    </row>
    <row r="66" spans="2:4" ht="15.75" thickBot="1" x14ac:dyDescent="0.3">
      <c r="B66" t="s">
        <v>121</v>
      </c>
      <c r="C66" s="2" t="s">
        <v>126</v>
      </c>
      <c r="D66" s="5" t="s">
        <v>14</v>
      </c>
    </row>
    <row r="67" spans="2:4" ht="15.75" thickBot="1" x14ac:dyDescent="0.3">
      <c r="B67" t="s">
        <v>121</v>
      </c>
      <c r="C67" s="2" t="s">
        <v>126</v>
      </c>
      <c r="D67" s="5" t="s">
        <v>15</v>
      </c>
    </row>
    <row r="68" spans="2:4" ht="15.75" thickBot="1" x14ac:dyDescent="0.3">
      <c r="B68" t="s">
        <v>121</v>
      </c>
      <c r="C68" s="2" t="s">
        <v>126</v>
      </c>
      <c r="D68" s="7" t="s">
        <v>41</v>
      </c>
    </row>
    <row r="69" spans="2:4" ht="15.75" thickBot="1" x14ac:dyDescent="0.3">
      <c r="B69" t="s">
        <v>121</v>
      </c>
      <c r="C69" s="2" t="s">
        <v>126</v>
      </c>
      <c r="D69" s="5" t="s">
        <v>13</v>
      </c>
    </row>
    <row r="70" spans="2:4" ht="15.75" thickBot="1" x14ac:dyDescent="0.3">
      <c r="B70" t="s">
        <v>121</v>
      </c>
      <c r="C70" s="2" t="s">
        <v>127</v>
      </c>
      <c r="D70" s="10" t="s">
        <v>21</v>
      </c>
    </row>
    <row r="71" spans="2:4" ht="15.75" thickBot="1" x14ac:dyDescent="0.3">
      <c r="B71" t="s">
        <v>121</v>
      </c>
      <c r="C71" s="2" t="s">
        <v>127</v>
      </c>
      <c r="D71" s="5" t="s">
        <v>22</v>
      </c>
    </row>
    <row r="72" spans="2:4" ht="15.75" thickBot="1" x14ac:dyDescent="0.3">
      <c r="B72" t="s">
        <v>121</v>
      </c>
      <c r="C72" s="2" t="s">
        <v>127</v>
      </c>
      <c r="D72" s="5" t="s">
        <v>23</v>
      </c>
    </row>
    <row r="73" spans="2:4" ht="15.75" thickBot="1" x14ac:dyDescent="0.3">
      <c r="B73" t="s">
        <v>121</v>
      </c>
      <c r="C73" s="2" t="s">
        <v>127</v>
      </c>
      <c r="D73" s="5" t="s">
        <v>24</v>
      </c>
    </row>
    <row r="74" spans="2:4" ht="15.75" thickBot="1" x14ac:dyDescent="0.3">
      <c r="B74" t="s">
        <v>121</v>
      </c>
      <c r="C74" s="2" t="s">
        <v>128</v>
      </c>
      <c r="D74" s="10" t="s">
        <v>25</v>
      </c>
    </row>
    <row r="75" spans="2:4" ht="15.75" thickBot="1" x14ac:dyDescent="0.3">
      <c r="B75" t="s">
        <v>121</v>
      </c>
      <c r="C75" s="2" t="s">
        <v>128</v>
      </c>
      <c r="D75" s="5" t="s">
        <v>26</v>
      </c>
    </row>
    <row r="76" spans="2:4" ht="15.75" thickBot="1" x14ac:dyDescent="0.3">
      <c r="B76" t="s">
        <v>121</v>
      </c>
      <c r="C76" s="2" t="s">
        <v>128</v>
      </c>
      <c r="D76" s="5" t="s">
        <v>27</v>
      </c>
    </row>
    <row r="77" spans="2:4" ht="15.75" thickBot="1" x14ac:dyDescent="0.3">
      <c r="B77" t="s">
        <v>121</v>
      </c>
      <c r="C77" s="2" t="s">
        <v>128</v>
      </c>
      <c r="D77" s="5" t="s">
        <v>45</v>
      </c>
    </row>
    <row r="78" spans="2:4" ht="15.75" thickBot="1" x14ac:dyDescent="0.3">
      <c r="B78" t="s">
        <v>121</v>
      </c>
      <c r="C78" s="2" t="s">
        <v>129</v>
      </c>
      <c r="D78" s="10" t="s">
        <v>18</v>
      </c>
    </row>
    <row r="79" spans="2:4" ht="15.75" thickBot="1" x14ac:dyDescent="0.3">
      <c r="B79" t="s">
        <v>121</v>
      </c>
      <c r="C79" s="2" t="s">
        <v>129</v>
      </c>
      <c r="D79" s="6" t="s">
        <v>17</v>
      </c>
    </row>
    <row r="80" spans="2:4" ht="30.75" thickBot="1" x14ac:dyDescent="0.3">
      <c r="B80" t="s">
        <v>121</v>
      </c>
      <c r="C80" s="2" t="s">
        <v>129</v>
      </c>
      <c r="D80" s="6" t="s">
        <v>130</v>
      </c>
    </row>
    <row r="81" spans="2:4" ht="15.75" thickBot="1" x14ac:dyDescent="0.3">
      <c r="B81" t="s">
        <v>121</v>
      </c>
      <c r="C81" s="2" t="s">
        <v>131</v>
      </c>
      <c r="D81" s="10" t="s">
        <v>30</v>
      </c>
    </row>
    <row r="82" spans="2:4" ht="15.75" thickBot="1" x14ac:dyDescent="0.3">
      <c r="B82" t="s">
        <v>121</v>
      </c>
      <c r="C82" s="2" t="s">
        <v>131</v>
      </c>
      <c r="D82" s="5" t="s">
        <v>31</v>
      </c>
    </row>
    <row r="83" spans="2:4" ht="15.75" thickBot="1" x14ac:dyDescent="0.3">
      <c r="B83" t="s">
        <v>122</v>
      </c>
      <c r="C83" s="2" t="s">
        <v>124</v>
      </c>
      <c r="D83" s="8" t="s">
        <v>0</v>
      </c>
    </row>
    <row r="84" spans="2:4" ht="15.75" thickBot="1" x14ac:dyDescent="0.3">
      <c r="B84" t="s">
        <v>122</v>
      </c>
      <c r="C84" s="2" t="s">
        <v>124</v>
      </c>
      <c r="D84" s="4" t="s">
        <v>1</v>
      </c>
    </row>
    <row r="85" spans="2:4" ht="15.75" thickBot="1" x14ac:dyDescent="0.3">
      <c r="B85" t="s">
        <v>122</v>
      </c>
      <c r="C85" s="2" t="s">
        <v>125</v>
      </c>
      <c r="D85" s="9" t="s">
        <v>32</v>
      </c>
    </row>
    <row r="86" spans="2:4" ht="15.75" thickBot="1" x14ac:dyDescent="0.3">
      <c r="B86" t="s">
        <v>122</v>
      </c>
      <c r="C86" s="2" t="s">
        <v>125</v>
      </c>
      <c r="D86" s="5" t="s">
        <v>5</v>
      </c>
    </row>
    <row r="87" spans="2:4" ht="15.75" thickBot="1" x14ac:dyDescent="0.3">
      <c r="B87" t="s">
        <v>122</v>
      </c>
      <c r="C87" s="2" t="s">
        <v>125</v>
      </c>
      <c r="D87" s="5" t="s">
        <v>6</v>
      </c>
    </row>
    <row r="88" spans="2:4" ht="15.75" thickBot="1" x14ac:dyDescent="0.3">
      <c r="B88" t="s">
        <v>122</v>
      </c>
      <c r="C88" s="2" t="s">
        <v>125</v>
      </c>
      <c r="D88" s="5" t="s">
        <v>7</v>
      </c>
    </row>
    <row r="89" spans="2:4" ht="15.75" thickBot="1" x14ac:dyDescent="0.3">
      <c r="B89" t="s">
        <v>122</v>
      </c>
      <c r="C89" s="2" t="s">
        <v>125</v>
      </c>
      <c r="D89" s="5" t="s">
        <v>8</v>
      </c>
    </row>
    <row r="90" spans="2:4" ht="15.75" thickBot="1" x14ac:dyDescent="0.3">
      <c r="B90" t="s">
        <v>122</v>
      </c>
      <c r="C90" s="2" t="s">
        <v>126</v>
      </c>
      <c r="D90" s="5" t="s">
        <v>9</v>
      </c>
    </row>
    <row r="91" spans="2:4" ht="15.75" thickBot="1" x14ac:dyDescent="0.3">
      <c r="B91" t="s">
        <v>122</v>
      </c>
      <c r="C91" s="2" t="s">
        <v>126</v>
      </c>
      <c r="D91" s="10" t="s">
        <v>10</v>
      </c>
    </row>
    <row r="92" spans="2:4" ht="15.75" thickBot="1" x14ac:dyDescent="0.3">
      <c r="B92" t="s">
        <v>122</v>
      </c>
      <c r="C92" s="2" t="s">
        <v>126</v>
      </c>
      <c r="D92" s="5" t="s">
        <v>11</v>
      </c>
    </row>
    <row r="93" spans="2:4" ht="15.75" thickBot="1" x14ac:dyDescent="0.3">
      <c r="B93" t="s">
        <v>122</v>
      </c>
      <c r="C93" s="2" t="s">
        <v>126</v>
      </c>
      <c r="D93" s="5" t="s">
        <v>14</v>
      </c>
    </row>
    <row r="94" spans="2:4" ht="15.75" thickBot="1" x14ac:dyDescent="0.3">
      <c r="B94" t="s">
        <v>122</v>
      </c>
      <c r="C94" s="2" t="s">
        <v>126</v>
      </c>
      <c r="D94" s="5" t="s">
        <v>15</v>
      </c>
    </row>
    <row r="95" spans="2:4" ht="15.75" thickBot="1" x14ac:dyDescent="0.3">
      <c r="B95" t="s">
        <v>122</v>
      </c>
      <c r="C95" s="2" t="s">
        <v>126</v>
      </c>
      <c r="D95" s="7" t="s">
        <v>41</v>
      </c>
    </row>
    <row r="96" spans="2:4" ht="15.75" thickBot="1" x14ac:dyDescent="0.3">
      <c r="B96" t="s">
        <v>122</v>
      </c>
      <c r="C96" s="2" t="s">
        <v>126</v>
      </c>
      <c r="D96" s="5" t="s">
        <v>13</v>
      </c>
    </row>
    <row r="97" spans="2:4" ht="15.75" thickBot="1" x14ac:dyDescent="0.3">
      <c r="B97" t="s">
        <v>122</v>
      </c>
      <c r="C97" s="2" t="s">
        <v>127</v>
      </c>
      <c r="D97" s="10" t="s">
        <v>21</v>
      </c>
    </row>
    <row r="98" spans="2:4" ht="15.75" thickBot="1" x14ac:dyDescent="0.3">
      <c r="B98" t="s">
        <v>122</v>
      </c>
      <c r="C98" s="2" t="s">
        <v>127</v>
      </c>
      <c r="D98" s="5" t="s">
        <v>22</v>
      </c>
    </row>
    <row r="99" spans="2:4" ht="15.75" thickBot="1" x14ac:dyDescent="0.3">
      <c r="B99" t="s">
        <v>122</v>
      </c>
      <c r="C99" s="2" t="s">
        <v>127</v>
      </c>
      <c r="D99" s="5" t="s">
        <v>23</v>
      </c>
    </row>
    <row r="100" spans="2:4" ht="15.75" thickBot="1" x14ac:dyDescent="0.3">
      <c r="B100" t="s">
        <v>122</v>
      </c>
      <c r="C100" s="2" t="s">
        <v>127</v>
      </c>
      <c r="D100" s="5" t="s">
        <v>24</v>
      </c>
    </row>
    <row r="101" spans="2:4" ht="15.75" thickBot="1" x14ac:dyDescent="0.3">
      <c r="B101" t="s">
        <v>122</v>
      </c>
      <c r="C101" s="2" t="s">
        <v>128</v>
      </c>
      <c r="D101" s="10" t="s">
        <v>25</v>
      </c>
    </row>
    <row r="102" spans="2:4" ht="15.75" thickBot="1" x14ac:dyDescent="0.3">
      <c r="B102" t="s">
        <v>122</v>
      </c>
      <c r="C102" s="2" t="s">
        <v>128</v>
      </c>
      <c r="D102" s="5" t="s">
        <v>26</v>
      </c>
    </row>
    <row r="103" spans="2:4" ht="15.75" thickBot="1" x14ac:dyDescent="0.3">
      <c r="B103" t="s">
        <v>122</v>
      </c>
      <c r="C103" s="2" t="s">
        <v>128</v>
      </c>
      <c r="D103" s="5" t="s">
        <v>27</v>
      </c>
    </row>
    <row r="104" spans="2:4" ht="15.75" thickBot="1" x14ac:dyDescent="0.3">
      <c r="B104" t="s">
        <v>122</v>
      </c>
      <c r="C104" s="2" t="s">
        <v>128</v>
      </c>
      <c r="D104" s="5" t="s">
        <v>45</v>
      </c>
    </row>
    <row r="105" spans="2:4" ht="15.75" thickBot="1" x14ac:dyDescent="0.3">
      <c r="B105" t="s">
        <v>122</v>
      </c>
      <c r="C105" s="2" t="s">
        <v>129</v>
      </c>
      <c r="D105" s="10" t="s">
        <v>18</v>
      </c>
    </row>
    <row r="106" spans="2:4" ht="15.75" thickBot="1" x14ac:dyDescent="0.3">
      <c r="B106" t="s">
        <v>122</v>
      </c>
      <c r="C106" s="2" t="s">
        <v>129</v>
      </c>
      <c r="D106" s="6" t="s">
        <v>17</v>
      </c>
    </row>
    <row r="107" spans="2:4" ht="30.75" thickBot="1" x14ac:dyDescent="0.3">
      <c r="B107" t="s">
        <v>122</v>
      </c>
      <c r="C107" s="2" t="s">
        <v>129</v>
      </c>
      <c r="D107" s="6" t="s">
        <v>130</v>
      </c>
    </row>
    <row r="108" spans="2:4" ht="15.75" thickBot="1" x14ac:dyDescent="0.3">
      <c r="B108" t="s">
        <v>122</v>
      </c>
      <c r="C108" s="2" t="s">
        <v>131</v>
      </c>
      <c r="D108" s="10" t="s">
        <v>30</v>
      </c>
    </row>
    <row r="109" spans="2:4" ht="15.75" thickBot="1" x14ac:dyDescent="0.3">
      <c r="B109" t="s">
        <v>122</v>
      </c>
      <c r="C109" s="2" t="s">
        <v>131</v>
      </c>
      <c r="D109" s="5" t="s">
        <v>31</v>
      </c>
    </row>
    <row r="110" spans="2:4" ht="15.75" thickBot="1" x14ac:dyDescent="0.3">
      <c r="B110" t="s">
        <v>123</v>
      </c>
      <c r="C110" s="2" t="s">
        <v>124</v>
      </c>
      <c r="D110" s="8" t="s">
        <v>0</v>
      </c>
    </row>
    <row r="111" spans="2:4" ht="15.75" thickBot="1" x14ac:dyDescent="0.3">
      <c r="B111" t="s">
        <v>123</v>
      </c>
      <c r="C111" s="2" t="s">
        <v>124</v>
      </c>
      <c r="D111" s="4" t="s">
        <v>1</v>
      </c>
    </row>
    <row r="112" spans="2:4" ht="15.75" thickBot="1" x14ac:dyDescent="0.3">
      <c r="B112" t="s">
        <v>123</v>
      </c>
      <c r="C112" s="2" t="s">
        <v>125</v>
      </c>
      <c r="D112" s="9" t="s">
        <v>32</v>
      </c>
    </row>
    <row r="113" spans="2:4" ht="15.75" thickBot="1" x14ac:dyDescent="0.3">
      <c r="B113" t="s">
        <v>123</v>
      </c>
      <c r="C113" s="2" t="s">
        <v>125</v>
      </c>
      <c r="D113" s="11" t="s">
        <v>34</v>
      </c>
    </row>
    <row r="114" spans="2:4" ht="15.75" thickBot="1" x14ac:dyDescent="0.3">
      <c r="B114" t="s">
        <v>123</v>
      </c>
      <c r="C114" s="2" t="s">
        <v>125</v>
      </c>
      <c r="D114" s="5" t="s">
        <v>5</v>
      </c>
    </row>
    <row r="115" spans="2:4" ht="15.75" thickBot="1" x14ac:dyDescent="0.3">
      <c r="B115" t="s">
        <v>123</v>
      </c>
      <c r="C115" s="2" t="s">
        <v>125</v>
      </c>
      <c r="D115" s="5" t="s">
        <v>6</v>
      </c>
    </row>
    <row r="116" spans="2:4" ht="15.75" thickBot="1" x14ac:dyDescent="0.3">
      <c r="B116" t="s">
        <v>123</v>
      </c>
      <c r="C116" s="2" t="s">
        <v>125</v>
      </c>
      <c r="D116" s="7" t="s">
        <v>33</v>
      </c>
    </row>
    <row r="117" spans="2:4" ht="15.75" thickBot="1" x14ac:dyDescent="0.3">
      <c r="B117" t="s">
        <v>123</v>
      </c>
      <c r="C117" s="2" t="s">
        <v>125</v>
      </c>
      <c r="D117" s="5" t="s">
        <v>8</v>
      </c>
    </row>
    <row r="118" spans="2:4" ht="15.75" thickBot="1" x14ac:dyDescent="0.3">
      <c r="B118" t="s">
        <v>123</v>
      </c>
      <c r="C118" s="2" t="s">
        <v>126</v>
      </c>
      <c r="D118" s="10" t="s">
        <v>9</v>
      </c>
    </row>
    <row r="119" spans="2:4" ht="15.75" thickBot="1" x14ac:dyDescent="0.3">
      <c r="B119" t="s">
        <v>123</v>
      </c>
      <c r="C119" s="2" t="s">
        <v>126</v>
      </c>
      <c r="D119" s="5" t="s">
        <v>10</v>
      </c>
    </row>
    <row r="120" spans="2:4" ht="15.75" thickBot="1" x14ac:dyDescent="0.3">
      <c r="B120" t="s">
        <v>123</v>
      </c>
      <c r="C120" s="2" t="s">
        <v>126</v>
      </c>
      <c r="D120" s="5" t="s">
        <v>11</v>
      </c>
    </row>
    <row r="121" spans="2:4" ht="15.75" thickBot="1" x14ac:dyDescent="0.3">
      <c r="B121" t="s">
        <v>123</v>
      </c>
      <c r="C121" s="2" t="s">
        <v>126</v>
      </c>
      <c r="D121" s="5" t="s">
        <v>14</v>
      </c>
    </row>
    <row r="122" spans="2:4" ht="15.75" thickBot="1" x14ac:dyDescent="0.3">
      <c r="B122" t="s">
        <v>123</v>
      </c>
      <c r="C122" s="2" t="s">
        <v>126</v>
      </c>
      <c r="D122" s="7" t="s">
        <v>40</v>
      </c>
    </row>
    <row r="123" spans="2:4" ht="15.75" thickBot="1" x14ac:dyDescent="0.3">
      <c r="B123" t="s">
        <v>123</v>
      </c>
      <c r="C123" s="2" t="s">
        <v>126</v>
      </c>
      <c r="D123" s="7" t="s">
        <v>41</v>
      </c>
    </row>
    <row r="124" spans="2:4" ht="15.75" thickBot="1" x14ac:dyDescent="0.3">
      <c r="B124" t="s">
        <v>123</v>
      </c>
      <c r="C124" s="2" t="s">
        <v>126</v>
      </c>
      <c r="D124" s="5" t="s">
        <v>13</v>
      </c>
    </row>
    <row r="125" spans="2:4" ht="15.75" thickBot="1" x14ac:dyDescent="0.3">
      <c r="B125" t="s">
        <v>123</v>
      </c>
      <c r="C125" s="2" t="s">
        <v>127</v>
      </c>
      <c r="D125" s="9" t="s">
        <v>35</v>
      </c>
    </row>
    <row r="126" spans="2:4" ht="15.75" thickBot="1" x14ac:dyDescent="0.3">
      <c r="B126" t="s">
        <v>123</v>
      </c>
      <c r="C126" s="2" t="s">
        <v>127</v>
      </c>
      <c r="D126" s="7" t="s">
        <v>36</v>
      </c>
    </row>
    <row r="127" spans="2:4" ht="15.75" thickBot="1" x14ac:dyDescent="0.3">
      <c r="B127" t="s">
        <v>123</v>
      </c>
      <c r="C127" s="2" t="s">
        <v>127</v>
      </c>
      <c r="D127" s="7" t="s">
        <v>37</v>
      </c>
    </row>
    <row r="128" spans="2:4" ht="15.75" thickBot="1" x14ac:dyDescent="0.3">
      <c r="B128" t="s">
        <v>123</v>
      </c>
      <c r="C128" s="2" t="s">
        <v>127</v>
      </c>
      <c r="D128" s="7" t="s">
        <v>38</v>
      </c>
    </row>
    <row r="129" spans="2:4" ht="15.75" thickBot="1" x14ac:dyDescent="0.3">
      <c r="B129" t="s">
        <v>123</v>
      </c>
      <c r="C129" s="2" t="s">
        <v>127</v>
      </c>
      <c r="D129" s="7" t="s">
        <v>39</v>
      </c>
    </row>
    <row r="130" spans="2:4" ht="15.75" thickBot="1" x14ac:dyDescent="0.3">
      <c r="B130" t="s">
        <v>123</v>
      </c>
      <c r="C130" s="2" t="s">
        <v>128</v>
      </c>
      <c r="D130" s="10" t="s">
        <v>25</v>
      </c>
    </row>
    <row r="131" spans="2:4" ht="15.75" thickBot="1" x14ac:dyDescent="0.3">
      <c r="B131" t="s">
        <v>123</v>
      </c>
      <c r="C131" s="2" t="s">
        <v>128</v>
      </c>
      <c r="D131" s="5" t="s">
        <v>26</v>
      </c>
    </row>
    <row r="132" spans="2:4" ht="15.75" thickBot="1" x14ac:dyDescent="0.3">
      <c r="B132" t="s">
        <v>123</v>
      </c>
      <c r="C132" s="2" t="s">
        <v>128</v>
      </c>
      <c r="D132" s="7" t="s">
        <v>42</v>
      </c>
    </row>
    <row r="133" spans="2:4" ht="15.75" thickBot="1" x14ac:dyDescent="0.3">
      <c r="B133" t="s">
        <v>123</v>
      </c>
      <c r="C133" s="2" t="s">
        <v>128</v>
      </c>
      <c r="D133" s="5" t="s">
        <v>45</v>
      </c>
    </row>
    <row r="134" spans="2:4" ht="15.75" thickBot="1" x14ac:dyDescent="0.3">
      <c r="B134" t="s">
        <v>123</v>
      </c>
      <c r="C134" s="2" t="s">
        <v>129</v>
      </c>
      <c r="D134" s="10" t="s">
        <v>18</v>
      </c>
    </row>
    <row r="135" spans="2:4" ht="15.75" thickBot="1" x14ac:dyDescent="0.3">
      <c r="B135" t="s">
        <v>123</v>
      </c>
      <c r="C135" s="2" t="s">
        <v>129</v>
      </c>
      <c r="D135" s="6" t="s">
        <v>17</v>
      </c>
    </row>
    <row r="136" spans="2:4" ht="30.75" thickBot="1" x14ac:dyDescent="0.3">
      <c r="B136" t="s">
        <v>123</v>
      </c>
      <c r="C136" s="2" t="s">
        <v>129</v>
      </c>
      <c r="D136" s="6" t="s">
        <v>130</v>
      </c>
    </row>
    <row r="137" spans="2:4" ht="15.75" thickBot="1" x14ac:dyDescent="0.3">
      <c r="B137" t="s">
        <v>123</v>
      </c>
      <c r="C137" s="2" t="s">
        <v>131</v>
      </c>
      <c r="D137" s="10" t="s">
        <v>43</v>
      </c>
    </row>
    <row r="138" spans="2:4" ht="15.75" thickBot="1" x14ac:dyDescent="0.3">
      <c r="B138" t="s">
        <v>123</v>
      </c>
      <c r="C138" s="2" t="s">
        <v>131</v>
      </c>
      <c r="D138" s="5" t="s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topLeftCell="A5" workbookViewId="0">
      <selection activeCell="B44" sqref="B44"/>
    </sheetView>
  </sheetViews>
  <sheetFormatPr defaultRowHeight="15" x14ac:dyDescent="0.25"/>
  <cols>
    <col min="1" max="1" width="18.7109375" customWidth="1"/>
    <col min="2" max="2" width="90.5703125" customWidth="1"/>
    <col min="3" max="3" width="15.7109375" style="154" hidden="1" customWidth="1"/>
    <col min="4" max="4" width="21.28515625" customWidth="1"/>
    <col min="5" max="5" width="101.7109375" customWidth="1"/>
    <col min="6" max="6" width="19.42578125" customWidth="1"/>
  </cols>
  <sheetData>
    <row r="1" spans="1:3" x14ac:dyDescent="0.25">
      <c r="A1" s="157"/>
      <c r="C1"/>
    </row>
    <row r="2" spans="1:3" x14ac:dyDescent="0.25">
      <c r="A2" s="159"/>
      <c r="C2"/>
    </row>
    <row r="3" spans="1:3" x14ac:dyDescent="0.25">
      <c r="A3" s="152"/>
      <c r="C3"/>
    </row>
    <row r="4" spans="1:3" x14ac:dyDescent="0.25">
      <c r="A4" s="158"/>
      <c r="C4"/>
    </row>
    <row r="5" spans="1:3" x14ac:dyDescent="0.25">
      <c r="A5" s="152"/>
      <c r="C5"/>
    </row>
    <row r="6" spans="1:3" ht="33.75" customHeight="1" thickBot="1" x14ac:dyDescent="0.3">
      <c r="A6" s="163" t="s">
        <v>204</v>
      </c>
      <c r="B6" s="163"/>
      <c r="C6" s="163"/>
    </row>
    <row r="7" spans="1:3" ht="15.75" thickBot="1" x14ac:dyDescent="0.3">
      <c r="A7" s="164"/>
      <c r="B7" s="173" t="s">
        <v>196</v>
      </c>
      <c r="C7" s="167" t="s">
        <v>195</v>
      </c>
    </row>
    <row r="8" spans="1:3" ht="15.75" thickBot="1" x14ac:dyDescent="0.3">
      <c r="A8" s="3" t="s">
        <v>3</v>
      </c>
      <c r="B8" s="174" t="s">
        <v>4</v>
      </c>
      <c r="C8" s="168"/>
    </row>
    <row r="9" spans="1:3" x14ac:dyDescent="0.25">
      <c r="A9" s="1"/>
      <c r="B9" s="175" t="s">
        <v>5</v>
      </c>
      <c r="C9" s="168"/>
    </row>
    <row r="10" spans="1:3" x14ac:dyDescent="0.25">
      <c r="A10" s="1"/>
      <c r="B10" s="175" t="s">
        <v>6</v>
      </c>
      <c r="C10" s="168"/>
    </row>
    <row r="11" spans="1:3" x14ac:dyDescent="0.25">
      <c r="A11" s="1"/>
      <c r="B11" s="175" t="s">
        <v>7</v>
      </c>
      <c r="C11" s="168"/>
    </row>
    <row r="12" spans="1:3" ht="15.75" thickBot="1" x14ac:dyDescent="0.3">
      <c r="A12" s="1"/>
      <c r="B12" s="175" t="s">
        <v>8</v>
      </c>
      <c r="C12" s="168"/>
    </row>
    <row r="13" spans="1:3" ht="15.75" thickBot="1" x14ac:dyDescent="0.3">
      <c r="A13" s="3" t="s">
        <v>2</v>
      </c>
      <c r="B13" s="175" t="s">
        <v>9</v>
      </c>
      <c r="C13" s="168"/>
    </row>
    <row r="14" spans="1:3" x14ac:dyDescent="0.25">
      <c r="A14" s="156"/>
      <c r="B14" s="176" t="s">
        <v>205</v>
      </c>
      <c r="C14" s="169"/>
    </row>
    <row r="15" spans="1:3" x14ac:dyDescent="0.25">
      <c r="A15" s="156"/>
      <c r="B15" s="175" t="s">
        <v>10</v>
      </c>
      <c r="C15" s="168"/>
    </row>
    <row r="16" spans="1:3" x14ac:dyDescent="0.25">
      <c r="A16" s="156"/>
      <c r="B16" s="175" t="s">
        <v>11</v>
      </c>
      <c r="C16" s="168"/>
    </row>
    <row r="17" spans="1:3" x14ac:dyDescent="0.25">
      <c r="A17" s="1"/>
      <c r="B17" s="175" t="s">
        <v>14</v>
      </c>
      <c r="C17" s="168"/>
    </row>
    <row r="18" spans="1:3" x14ac:dyDescent="0.25">
      <c r="A18" s="1"/>
      <c r="B18" s="175" t="s">
        <v>15</v>
      </c>
      <c r="C18" s="168"/>
    </row>
    <row r="19" spans="1:3" x14ac:dyDescent="0.25">
      <c r="A19" s="1"/>
      <c r="B19" s="176" t="s">
        <v>12</v>
      </c>
      <c r="C19" s="168"/>
    </row>
    <row r="20" spans="1:3" ht="15.75" thickBot="1" x14ac:dyDescent="0.3">
      <c r="A20" s="1"/>
      <c r="B20" s="175" t="s">
        <v>13</v>
      </c>
      <c r="C20" s="168"/>
    </row>
    <row r="21" spans="1:3" ht="15" customHeight="1" thickBot="1" x14ac:dyDescent="0.3">
      <c r="A21" s="3" t="s">
        <v>20</v>
      </c>
      <c r="B21" s="175" t="s">
        <v>21</v>
      </c>
      <c r="C21" s="168"/>
    </row>
    <row r="22" spans="1:3" x14ac:dyDescent="0.25">
      <c r="A22" s="1"/>
      <c r="B22" s="175" t="s">
        <v>22</v>
      </c>
      <c r="C22" s="168"/>
    </row>
    <row r="23" spans="1:3" x14ac:dyDescent="0.25">
      <c r="A23" s="1"/>
      <c r="B23" s="175" t="s">
        <v>23</v>
      </c>
      <c r="C23" s="168"/>
    </row>
    <row r="24" spans="1:3" ht="15.75" thickBot="1" x14ac:dyDescent="0.3">
      <c r="A24" s="1"/>
      <c r="B24" s="175" t="s">
        <v>24</v>
      </c>
      <c r="C24" s="168"/>
    </row>
    <row r="25" spans="1:3" ht="15.75" thickBot="1" x14ac:dyDescent="0.3">
      <c r="A25" s="3" t="s">
        <v>28</v>
      </c>
      <c r="B25" s="175" t="s">
        <v>25</v>
      </c>
      <c r="C25" s="168"/>
    </row>
    <row r="26" spans="1:3" x14ac:dyDescent="0.25">
      <c r="A26" s="1"/>
      <c r="B26" s="175" t="s">
        <v>26</v>
      </c>
      <c r="C26" s="168"/>
    </row>
    <row r="27" spans="1:3" x14ac:dyDescent="0.25">
      <c r="A27" s="1"/>
      <c r="B27" s="175" t="s">
        <v>27</v>
      </c>
      <c r="C27" s="168"/>
    </row>
    <row r="28" spans="1:3" ht="15.75" thickBot="1" x14ac:dyDescent="0.3">
      <c r="A28" s="1"/>
      <c r="B28" s="175" t="s">
        <v>45</v>
      </c>
      <c r="C28" s="168"/>
    </row>
    <row r="29" spans="1:3" ht="15.75" thickBot="1" x14ac:dyDescent="0.3">
      <c r="A29" s="3" t="s">
        <v>16</v>
      </c>
      <c r="B29" s="175" t="s">
        <v>18</v>
      </c>
      <c r="C29" s="168"/>
    </row>
    <row r="30" spans="1:3" x14ac:dyDescent="0.25">
      <c r="A30" s="1"/>
      <c r="B30" s="177" t="s">
        <v>17</v>
      </c>
      <c r="C30" s="170"/>
    </row>
    <row r="31" spans="1:3" ht="30.75" thickBot="1" x14ac:dyDescent="0.3">
      <c r="A31" s="1"/>
      <c r="B31" s="177" t="s">
        <v>19</v>
      </c>
      <c r="C31" s="170"/>
    </row>
    <row r="32" spans="1:3" ht="15.75" thickBot="1" x14ac:dyDescent="0.3">
      <c r="A32" s="3" t="s">
        <v>29</v>
      </c>
      <c r="B32" s="175" t="s">
        <v>30</v>
      </c>
      <c r="C32" s="168"/>
    </row>
    <row r="33" spans="1:3" ht="15.75" thickBot="1" x14ac:dyDescent="0.3">
      <c r="A33" s="1"/>
      <c r="B33" s="178" t="s">
        <v>31</v>
      </c>
      <c r="C33" s="171"/>
    </row>
    <row r="34" spans="1:3" ht="15.75" thickBot="1" x14ac:dyDescent="0.3">
      <c r="A34" s="3" t="s">
        <v>201</v>
      </c>
      <c r="B34" s="179" t="s">
        <v>202</v>
      </c>
      <c r="C34" s="171"/>
    </row>
    <row r="35" spans="1:3" hidden="1" x14ac:dyDescent="0.25">
      <c r="A35" s="165"/>
      <c r="B35" s="172" t="s">
        <v>199</v>
      </c>
      <c r="C35" s="160">
        <v>193545</v>
      </c>
    </row>
    <row r="36" spans="1:3" hidden="1" x14ac:dyDescent="0.25">
      <c r="A36" s="165"/>
      <c r="B36" s="4" t="s">
        <v>203</v>
      </c>
      <c r="C36" s="160">
        <v>15</v>
      </c>
    </row>
    <row r="37" spans="1:3" ht="23.25" hidden="1" customHeight="1" thickBot="1" x14ac:dyDescent="0.35">
      <c r="A37" s="166"/>
      <c r="B37" s="161" t="s">
        <v>200</v>
      </c>
      <c r="C37" s="162">
        <f>C35-(C35/100*C36)</f>
        <v>164513.25</v>
      </c>
    </row>
    <row r="38" spans="1:3" hidden="1" x14ac:dyDescent="0.25"/>
    <row r="39" spans="1:3" hidden="1" x14ac:dyDescent="0.25">
      <c r="A39" s="151" t="s">
        <v>197</v>
      </c>
      <c r="B39" s="152"/>
      <c r="C39" s="153"/>
    </row>
    <row r="40" spans="1:3" hidden="1" x14ac:dyDescent="0.25">
      <c r="A40" s="155"/>
      <c r="B40" s="155" t="s">
        <v>198</v>
      </c>
      <c r="C40" s="154">
        <v>12000</v>
      </c>
    </row>
  </sheetData>
  <mergeCells count="1">
    <mergeCell ref="A6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Итоговая таблица сжато</vt:lpstr>
      <vt:lpstr>Итоговая таблица</vt:lpstr>
      <vt:lpstr>Свод копм</vt:lpstr>
      <vt:lpstr>Лист6</vt:lpstr>
      <vt:lpstr>Лист7</vt:lpstr>
      <vt:lpstr>Свод цвет</vt:lpstr>
      <vt:lpstr>Свод</vt:lpstr>
      <vt:lpstr>База верх.подача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Углова Маргарита Юрьевна</dc:creator>
  <cp:lastModifiedBy>Смирнова Наталья Александровна</cp:lastModifiedBy>
  <dcterms:created xsi:type="dcterms:W3CDTF">2015-06-05T18:17:20Z</dcterms:created>
  <dcterms:modified xsi:type="dcterms:W3CDTF">2021-12-23T08:55:42Z</dcterms:modified>
</cp:coreProperties>
</file>